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785" activeTab="1"/>
  </bookViews>
  <sheets>
    <sheet name="REKAPITULACIJA" sheetId="1" r:id="rId1"/>
    <sheet name="NN PRIKLJUČEK" sheetId="2" r:id="rId2"/>
    <sheet name="ČRPALIŠČE" sheetId="3" r:id="rId3"/>
  </sheets>
  <definedNames>
    <definedName name="_Toc171376357" localSheetId="2">'ČRPALIŠČE'!#REF!</definedName>
    <definedName name="_Toc171376357" localSheetId="1">'NN PRIKLJUČEK'!#REF!</definedName>
    <definedName name="_xlnm.Print_Area" localSheetId="2">'ČRPALIŠČE'!$A$1:$F$84</definedName>
    <definedName name="_xlnm.Print_Area" localSheetId="1">'NN PRIKLJUČEK'!$A$1:$F$98</definedName>
    <definedName name="_xlnm.Print_Area" localSheetId="0">'REKAPITULACIJA'!$A$1:$C$20</definedName>
    <definedName name="_xlnm.Print_Titles" localSheetId="2">'ČRPALIŠČE'!$4:$5</definedName>
    <definedName name="_xlnm.Print_Titles" localSheetId="1">'NN PRIKLJUČEK'!$3:$4</definedName>
  </definedNames>
  <calcPr fullCalcOnLoad="1"/>
</workbook>
</file>

<file path=xl/sharedStrings.xml><?xml version="1.0" encoding="utf-8"?>
<sst xmlns="http://schemas.openxmlformats.org/spreadsheetml/2006/main" count="269" uniqueCount="95">
  <si>
    <t>kos</t>
  </si>
  <si>
    <t>m</t>
  </si>
  <si>
    <t>znesek</t>
  </si>
  <si>
    <t xml:space="preserve">Dobava rdečega PVC opozorilnega traku z napisom "POZOR ENERGETSKI KABEL" </t>
  </si>
  <si>
    <t>kpl</t>
  </si>
  <si>
    <t>1</t>
  </si>
  <si>
    <t>2</t>
  </si>
  <si>
    <t>m3</t>
  </si>
  <si>
    <t xml:space="preserve">Dobava SF cev f110 mm skupaj z original čepi, vodotesnimi spoji, distančniki, … </t>
  </si>
  <si>
    <t>REKAPITULACIJA:</t>
  </si>
  <si>
    <t>a</t>
  </si>
  <si>
    <t>b</t>
  </si>
  <si>
    <t>10</t>
  </si>
  <si>
    <t>Geodetski posnetki izvršenih tras, izdelava elaborata za vris v kataster komunalnih vodov</t>
  </si>
  <si>
    <t>ur</t>
  </si>
  <si>
    <t>Nadzor elektrodistribucije:</t>
  </si>
  <si>
    <t>Dobava in izdelava kabelskih končnikov za gornji kabel, ter zaključevanje kabla v omari</t>
  </si>
  <si>
    <t>Prevoz materiala in nepredvidena elektromontažna dela</t>
  </si>
  <si>
    <t>%</t>
  </si>
  <si>
    <t>Strojni izkop jame dimenzij 1,5 x 1,5 x 1,5 m za izdelavo jaška v terenu III. do IV. ktg.,zasip jaška in odvoz odvečnega materiala na deponijo (3 kos)</t>
  </si>
  <si>
    <t>Strojni izkop jame dimenzij 1,5 x 1,5 x 1,5 m za izdelavo jaška v terenu III. do IV. ktg.,zasip jaška in odvoz odvečnega materiala na deponijo (1 kos)</t>
  </si>
  <si>
    <t>12</t>
  </si>
  <si>
    <t>Strojni izkop kabelskega jarka širine 0,6 m in globine 1,1 m v terenu III. ktg., izdelava podlage iz suhega betona C 12/15 v debelini 10 cm, polaganje 2x stigmaflex cevi f110 mm, obbetoniranje z betonom C 12/15 v sloju 10 cm, zasip tamponskim gramozom ter nabijanje po slojih 20 cm, polaganje PVC opozorilnega traku,  odvoz odvečnega materiala</t>
  </si>
  <si>
    <t>Dobava kabla NAYY-J 4x35+1,5mm2 in uvleka v cev KK</t>
  </si>
  <si>
    <t>Strojni izkop jame dimenzij 1,0 x 1,0 x 1,2 m za izdelavo jaška v terenu III. do IV. ktg.,zasip jaška in odvoz odvečnega materiala na deponijo (1 kos)</t>
  </si>
  <si>
    <t>Dobava SF cev f80 mm skupaj z original čepi, vodotesnimi spoji, distančniki, …</t>
  </si>
  <si>
    <t>Dolblenje zidu - omet, vgradnja cevi stigmaflex 2x80mm, sanacija zidu</t>
  </si>
  <si>
    <t>Dobava kabla NAYY-J 4x150+1,5mm2 in uvleka v cev KK</t>
  </si>
  <si>
    <t>ČRPALIŠČE Č1</t>
  </si>
  <si>
    <t>Gradbena dela</t>
  </si>
  <si>
    <t>Skupaj gradbena dela:</t>
  </si>
  <si>
    <t>Odstranitev pranih plošč, polaganje KK in postavitev plošč v prvotno stanje.</t>
  </si>
  <si>
    <t>Dobava valjanca FeZn 25x4 mm za izvedbo ozemljila, križne sponke z zaščito proti koroziji z bitumensko maso, ….</t>
  </si>
  <si>
    <t>Izdelava opažev za kabelske jaške dimenzij 1,2 x 1,2 m, globine 1,2 m z izdelavo uvodnic cevi, dobava, polaganje in vezanje rebraste armature, vgradnja armiranega betona C25/30, vgradnja okvirja enojnega LTŽ pokrova na niveleto terena, dobava in montaža 1x LTŽ pokrova velikosti 60/60 cm, nosilnosti 400kN z napisom ELEKTRIKA, izvedba ozemljitve pokrova.</t>
  </si>
  <si>
    <t>Izdelava kabelskih jaškov z betonsko cevjo fi 0,8 m, globine 1,0 m, vgradnja okvirja enojnega LTŽ pokrova na niveleto terena, dobava in montaža 1x LTŽ pokrova velikosti 60/60 cm, nosilnosti 125kN z napisom ELEKTRIKA, izvedba ozemljitve pokrova.</t>
  </si>
  <si>
    <t>Elektromontažna dela</t>
  </si>
  <si>
    <t xml:space="preserve">- direktni trifazni univerzalni števec delovne energije, 3x230/400V, 5-85A za merjenje porabe električne energije z notranjo uro kl.2 (IEC) ali A (MID) s PLC komunikacijskim vmesnikom in krmilnim odklopnikom, 1kos                                                                                                       - ničelna zbiralka, 1kos                                                               </t>
  </si>
  <si>
    <t>Strojni izkop jame dimenzij 1,0 x 1,0 x 0,5 m za postavitev temelja v terenu III. do IV. ktg., postavitev, uvod cevi KK, obbetoniranje in zasip temelja in odvoz odvečnega materiala na deponijo (1 kos)</t>
  </si>
  <si>
    <t>Preklopi in stikalne manipulacije</t>
  </si>
  <si>
    <t>Izvedba meritev na kablih in izvedba meritev ozemljitvene upornosti</t>
  </si>
  <si>
    <t>Skupaj elektromontažna dela:</t>
  </si>
  <si>
    <t xml:space="preserve">Zakoličba trase predvidene kabelske kanalizacije (pred začetkom izvajanja del) </t>
  </si>
  <si>
    <t>Zakoličba in označevanje nove elekto trase in  obstoječih komunalnih vodov (pred začetkom izvajanja del): znesek je ocenjen, obračun po izstavljenih računih upravljalcev</t>
  </si>
  <si>
    <t>€</t>
  </si>
  <si>
    <t>Ureditev dokumentacije, plačilo omrežnine na EEO in izpeljava potrebnih postopkov za priključitev na el. omrežje na podlagi pooblastila investitorja</t>
  </si>
  <si>
    <t>ocena</t>
  </si>
  <si>
    <t xml:space="preserve">- talilni vložki NV00, 500V, 63A, 3kos                                              - kabelske sponke                                                                 - dokumentacija, napisi, drobni vezni material                                                 </t>
  </si>
  <si>
    <t xml:space="preserve">- talilni vložki NV00, 500V, 25A, 3kos                                              - kabelske sponke                                                                 - dokumentacija, napisi, drobni vezni material                                                 </t>
  </si>
  <si>
    <t>Ostala dela</t>
  </si>
  <si>
    <t>Skupaj ostala dela:</t>
  </si>
  <si>
    <t>ČRPALIŠČE BREG</t>
  </si>
  <si>
    <t>Izdelava PID</t>
  </si>
  <si>
    <t xml:space="preserve">    vrednost gradbena dela</t>
  </si>
  <si>
    <t xml:space="preserve">    vrednost elektromontažna dela</t>
  </si>
  <si>
    <t xml:space="preserve">    vrednost ostala dela</t>
  </si>
  <si>
    <t xml:space="preserve"> </t>
  </si>
  <si>
    <t>SKUPAJ a+b (brez DDV)</t>
  </si>
  <si>
    <t>vrednost investicije NN priključek ČRPALIŠČE Č1</t>
  </si>
  <si>
    <t>vrednost investicije  NN priključek ČRPALIŠČE BREG</t>
  </si>
  <si>
    <t xml:space="preserve">Dobava in montaža prostostoječ omarice PMO  (kot npr. Schrack PLA1053), dim:500x1000x320mm, IP44 zaščitni razred, s streho, z enokrilnimi vrati s ključavnico (na ključ elektro distribucije), z montažno ploščo, s pripadajočim podstavkom in vso potrebno opremo: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  </t>
  </si>
  <si>
    <t xml:space="preserve">Dobava in montaža prostostoječ omarice PMO  (kot npr. Schrack PLA1053), dim:500x1000x320mm, IP44 zaščitni razred, s streho, z enokrilnimi vrati s ključavnico (na ključ elektro distribucije), z montažno ploščo, s pripadajočim podstavkom in vso potrebno opremo:                                                                                                                                                                                                                                                                                                            
-DIN letve s pripadajočim pritrdilnim in zaščitnim materialom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  </t>
  </si>
  <si>
    <t>vrednost investicije ČRPALIŠČE Č1</t>
  </si>
  <si>
    <t>vrednost investicije  ČRPALIŠČE BREG</t>
  </si>
  <si>
    <t>Strojni izkop kabelskega jarka širine 0,45 m in globine 0,9 m v terenu III. ktg., izdelava podlage iz mivke v debelini 10 cm, polaganje 2x stigmaflex cevi f110 mm, obetoniranje cevi na spojih cevi, zasip s peskom granulacije 3-7mm ter nabijanje po slojih 20 cm, polaganje ozemljilnega valjanca, polaganje PVC opozorilnega traku, odvoz odvečnega materiala</t>
  </si>
  <si>
    <t xml:space="preserve">Dobava SF cev f110 mm skupaj z original čepi, distančniki, … </t>
  </si>
  <si>
    <t>Dobava valjanca FeZn 25x4 mm za izvedbo ozemljila, križne sponke z zaščito proti koroziji z bitumensko maso,   ….. in izdelava ozemljitve.</t>
  </si>
  <si>
    <t>5</t>
  </si>
  <si>
    <t>6</t>
  </si>
  <si>
    <t xml:space="preserve">Dobava in montaža kabelske police Rf KP30/250 s pokrovom in zaščita kablov. </t>
  </si>
  <si>
    <t>7</t>
  </si>
  <si>
    <t>Dobava in montaža Rf nosilne konzole v jašku čistilne naprave in pritrditev kablov</t>
  </si>
  <si>
    <t xml:space="preserve">Dobava in montaža kabla tipa NYY-J  4x10 mm2, 1 kV, z zaključevanjem v omarah </t>
  </si>
  <si>
    <t>Dobava in montaža kabla tipa H07V-K 1x16 mm2, rumenozelen, 1 kV, z zaključevanjem v omari, na opremi črpališča, …za potrebe ozemljitve</t>
  </si>
  <si>
    <t xml:space="preserve">Dobava in montaža prostostoječ omarice RGČ-1  (kot npr. Schrack PLA1073), dim:700x1000x320mm, IP66 zaščitni razred, s streho, z enokrilnimi vrati s ključavnico (na ključ vzdrževalca naprave), s pripadajočim podstavkom in vso potrebno opremo:                                                                           - inštalacijski vložek, komplet z DIN letvami, za montažo instalacijskih odklopnikov                                               - prenapetostna zaščita 1+2, 4p, 1kos                                                                                                                                                - RCD zaščitno stikalo, 25A/0,03A , 1 polno, 1kos 
- preklopno stikalo 1-0-2 (mreža-izklop-agregat), 40A, 4p, montaža na DIN, 1kos                                                                                                                                                      </t>
  </si>
  <si>
    <t>- rele za nadzor napetosti, zaporedja in izpada faze,3 f aze, montaža na DIN letev, 1kos                                    - instalacijski odklopnik 16A,1p, 1kos                                                                                        - instalacijski odklopnik 6A,1p, 4kos                                  - instalacijski odklopnik 6A,1p, 4kos                               - motorsko zaščitno stikalo 1-6,3A, 3p, 2kos                    - napajalnik, 230V AC/ 12V DC, montaža na DIN letev, 1kos                                                                             - GSM modul javljanja napak preko SMS sporočil, 12V DC, RS232/RS485, vključno z baterijami, montaža na DIN letev, 1kos 
- termostat za grelec, 1kos                                            - grelec, 230AC, 60W, 1kos</t>
  </si>
  <si>
    <t xml:space="preserve">- svetilka z vtičnico, namestitev v omarici,1f, 230V,16A, 1kos
- vtičnica, 3f, 400V, 32A, IP67, nameščena na zunanjo stran omarice za priklop agregata, 1kos                                                                                                                                                       - kabelske sponke                                                                 - dokumentacija, napisi, drobni vezni material    
                                          </t>
  </si>
  <si>
    <t>Nadzor upravljalca:</t>
  </si>
  <si>
    <t xml:space="preserve">Dobava in montaža kabla tipa NYY-J  4x16 mm2, 1 kV, z zaključevanjem v omarah </t>
  </si>
  <si>
    <t xml:space="preserve">Dobava in montaža prostostoječ omarice RGČ-B  (kot npr. Schrack PLA1073), dim:700x1000x320mm, IP66 zaščitni razred, s streho, z enokrilnimi vrati s ključavnico (na ključ vzdrževalca naprave), s pripadajočim podstavkom in vso potrebno opremo:                                                                           - inštalacijski vložek, komplet z DIN letvami, za montažo instalacijskih odklopnikov                                                                                                                                                                                          - RCD zaščitno stikalo, 25A/0,03A , 1 polno, 1kos 
- preklopno stikalo 1-0-2 (mreža-izklop-agregat), 40A, 4p, montaža na DIN, 1kos                                                       - prenapetostna zaščita 1+2, 4p, 1kos                                                                                                        </t>
  </si>
  <si>
    <t>- rele za nadzor napetosti, zaporedja in izpada faze,3 f aze, montaža na DIN letev, 1kos                                     - instalacijski odklopnik 16A,1p, 1kos                                                                                        - instalacijski odklopnik 6A,1p, 4kos                                  - instalacijski odklopnik 6A,1p, 4kos                               - motorsko zaščitno stikalo 25-40A, 3p, 2kos                    - napajalnik, 230V AC/ 12V DC, montaža na DIN letev, 1kos                                                                             - GSM modul javljanja napak preko SMS sporočil, 12V DC, RS232/RS485, vključno z baterijami, montaža na DIN letev, 1kos 
- termostat za grelec, 1kos                                            - grelec, 230AC, 60W, 1kos</t>
  </si>
  <si>
    <t>Št. poz.</t>
  </si>
  <si>
    <t>Opis dela</t>
  </si>
  <si>
    <t>Količina</t>
  </si>
  <si>
    <t>EM</t>
  </si>
  <si>
    <t>Cena/EM v € brez DDV</t>
  </si>
  <si>
    <t>Vrednost v €</t>
  </si>
  <si>
    <t>4(2x3)</t>
  </si>
  <si>
    <t>ČRPALIŠČE Č1 IN ČRPALIŠČE BREG</t>
  </si>
  <si>
    <t>2. ELEKTRO INSTALACIJE IN ELEKTRO OPREMA</t>
  </si>
  <si>
    <t>NN PRIKLJUČEK ČRPALIŠČA Č1 IN BREG</t>
  </si>
  <si>
    <t>2.1.</t>
  </si>
  <si>
    <t>2.2.</t>
  </si>
  <si>
    <t>REKAPITULACIJA</t>
  </si>
  <si>
    <t>SKUPAJ ELEKTRO INSTALACIJE IN OPREMA</t>
  </si>
  <si>
    <t>Prevoz materiala in nepredvidena elektromontažna dela (od 1. do 5.)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</si>
</sst>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I_T"/>
  </numFmts>
  <fonts count="44">
    <font>
      <sz val="11"/>
      <name val="Times New Roman CE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33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164" fontId="5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4" fontId="8" fillId="35" borderId="13" xfId="0" applyNumberFormat="1" applyFont="1" applyFill="1" applyBorder="1" applyAlignment="1">
      <alignment horizontal="center" wrapText="1"/>
    </xf>
    <xf numFmtId="3" fontId="8" fillId="35" borderId="13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4" fontId="4" fillId="34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 horizontal="justify" wrapText="1"/>
    </xf>
    <xf numFmtId="4" fontId="6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 quotePrefix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 vertical="top"/>
    </xf>
    <xf numFmtId="0" fontId="5" fillId="33" borderId="13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justify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/>
    </xf>
    <xf numFmtId="4" fontId="5" fillId="33" borderId="13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wrapText="1"/>
    </xf>
    <xf numFmtId="4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34" borderId="13" xfId="0" applyFont="1" applyFill="1" applyBorder="1" applyAlignment="1">
      <alignment horizontal="justify" wrapText="1"/>
    </xf>
    <xf numFmtId="4" fontId="5" fillId="34" borderId="13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justify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wrapText="1"/>
    </xf>
    <xf numFmtId="4" fontId="10" fillId="33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 shrinkToFit="1"/>
    </xf>
    <xf numFmtId="4" fontId="5" fillId="34" borderId="13" xfId="0" applyNumberFormat="1" applyFont="1" applyFill="1" applyBorder="1" applyAlignment="1">
      <alignment horizontal="right" wrapText="1"/>
    </xf>
    <xf numFmtId="49" fontId="5" fillId="36" borderId="13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top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I36"/>
  <sheetViews>
    <sheetView zoomScalePageLayoutView="0" workbookViewId="0" topLeftCell="A1">
      <selection activeCell="C11" sqref="C11"/>
    </sheetView>
  </sheetViews>
  <sheetFormatPr defaultColWidth="8.796875" defaultRowHeight="14.25"/>
  <cols>
    <col min="1" max="1" width="7.59765625" style="0" customWidth="1"/>
    <col min="2" max="2" width="53.3984375" style="0" customWidth="1"/>
    <col min="3" max="3" width="18" style="0" customWidth="1"/>
  </cols>
  <sheetData>
    <row r="2" spans="1:9" ht="15">
      <c r="A2" s="128" t="s">
        <v>88</v>
      </c>
      <c r="B2" s="121"/>
      <c r="C2" s="121"/>
      <c r="D2" s="121"/>
      <c r="E2" s="121"/>
      <c r="F2" s="121"/>
      <c r="G2" s="121"/>
      <c r="H2" s="121"/>
      <c r="I2" s="121"/>
    </row>
    <row r="3" spans="1:9" ht="15">
      <c r="A3" s="128"/>
      <c r="B3" s="121"/>
      <c r="C3" s="121"/>
      <c r="D3" s="121"/>
      <c r="E3" s="121"/>
      <c r="F3" s="121"/>
      <c r="G3" s="121"/>
      <c r="H3" s="121"/>
      <c r="I3" s="121"/>
    </row>
    <row r="4" spans="1:9" ht="15">
      <c r="A4" s="128"/>
      <c r="B4" s="121"/>
      <c r="C4" s="121"/>
      <c r="D4" s="121"/>
      <c r="E4" s="121"/>
      <c r="F4" s="121"/>
      <c r="G4" s="121"/>
      <c r="H4" s="121"/>
      <c r="I4" s="121"/>
    </row>
    <row r="5" spans="1:9" ht="15">
      <c r="A5" s="128"/>
      <c r="B5" s="121"/>
      <c r="C5" s="121"/>
      <c r="D5" s="121"/>
      <c r="E5" s="121"/>
      <c r="F5" s="121"/>
      <c r="G5" s="121"/>
      <c r="H5" s="121"/>
      <c r="I5" s="121"/>
    </row>
    <row r="6" spans="1:9" ht="15">
      <c r="A6" s="121"/>
      <c r="B6" s="121"/>
      <c r="C6" s="121"/>
      <c r="D6" s="121"/>
      <c r="E6" s="121"/>
      <c r="F6" s="121"/>
      <c r="G6" s="121"/>
      <c r="H6" s="121"/>
      <c r="I6" s="121"/>
    </row>
    <row r="7" spans="1:9" ht="15">
      <c r="A7" s="129"/>
      <c r="B7" s="130" t="s">
        <v>92</v>
      </c>
      <c r="C7" s="129"/>
      <c r="D7" s="121"/>
      <c r="E7" s="121"/>
      <c r="F7" s="121"/>
      <c r="G7" s="121"/>
      <c r="H7" s="121"/>
      <c r="I7" s="121"/>
    </row>
    <row r="8" spans="1:9" ht="15">
      <c r="A8" s="129"/>
      <c r="B8" s="129"/>
      <c r="C8" s="129"/>
      <c r="D8" s="121"/>
      <c r="E8" s="121"/>
      <c r="F8" s="121"/>
      <c r="G8" s="121"/>
      <c r="H8" s="121"/>
      <c r="I8" s="121"/>
    </row>
    <row r="9" spans="1:9" ht="15.75">
      <c r="A9" s="131" t="s">
        <v>90</v>
      </c>
      <c r="B9" s="132" t="str">
        <f>'NN PRIKLJUČEK'!B1</f>
        <v>NN PRIKLJUČEK ČRPALIŠČA Č1 IN BREG</v>
      </c>
      <c r="C9" s="133">
        <f>'NN PRIKLJUČEK'!F95</f>
        <v>0</v>
      </c>
      <c r="D9" s="121"/>
      <c r="E9" s="121"/>
      <c r="F9" s="121"/>
      <c r="G9" s="121"/>
      <c r="H9" s="121"/>
      <c r="I9" s="121"/>
    </row>
    <row r="10" spans="1:9" ht="15.75">
      <c r="A10" s="131" t="s">
        <v>91</v>
      </c>
      <c r="B10" s="132" t="str">
        <f>ČRPALIŠČE!B1</f>
        <v>ČRPALIŠČE Č1 IN ČRPALIŠČE BREG</v>
      </c>
      <c r="C10" s="133">
        <f>ČRPALIŠČE!F84</f>
        <v>0</v>
      </c>
      <c r="D10" s="121"/>
      <c r="E10" s="121"/>
      <c r="F10" s="121"/>
      <c r="G10" s="121"/>
      <c r="H10" s="121"/>
      <c r="I10" s="121"/>
    </row>
    <row r="11" spans="1:9" ht="30.75">
      <c r="A11" s="134"/>
      <c r="B11" s="135" t="s">
        <v>93</v>
      </c>
      <c r="C11" s="136">
        <f>SUM(C9:C10)</f>
        <v>0</v>
      </c>
      <c r="D11" s="121"/>
      <c r="E11" s="121"/>
      <c r="F11" s="121"/>
      <c r="G11" s="121"/>
      <c r="H11" s="121"/>
      <c r="I11" s="121"/>
    </row>
    <row r="12" spans="1:9" ht="15.75">
      <c r="A12" s="127"/>
      <c r="B12" s="127"/>
      <c r="C12" s="127"/>
      <c r="D12" s="121"/>
      <c r="E12" s="121"/>
      <c r="F12" s="121"/>
      <c r="G12" s="121"/>
      <c r="H12" s="121"/>
      <c r="I12" s="121"/>
    </row>
    <row r="13" spans="1:9" ht="15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9" ht="15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ht="15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 ht="15">
      <c r="A16" s="121"/>
      <c r="B16" s="121"/>
      <c r="C16" s="121"/>
      <c r="D16" s="121"/>
      <c r="E16" s="121"/>
      <c r="F16" s="121"/>
      <c r="G16" s="121"/>
      <c r="H16" s="121"/>
      <c r="I16" s="121"/>
    </row>
    <row r="17" spans="1:9" ht="15">
      <c r="A17" s="121"/>
      <c r="B17" s="121"/>
      <c r="C17" s="121"/>
      <c r="D17" s="121"/>
      <c r="E17" s="121"/>
      <c r="F17" s="121"/>
      <c r="G17" s="121"/>
      <c r="H17" s="121"/>
      <c r="I17" s="121"/>
    </row>
    <row r="18" spans="1:9" ht="15">
      <c r="A18" s="121"/>
      <c r="B18" s="121"/>
      <c r="C18" s="121"/>
      <c r="D18" s="121"/>
      <c r="E18" s="121"/>
      <c r="F18" s="121"/>
      <c r="G18" s="121"/>
      <c r="H18" s="121"/>
      <c r="I18" s="121"/>
    </row>
    <row r="19" spans="1:9" ht="15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ht="15">
      <c r="A20" s="121"/>
      <c r="B20" s="121"/>
      <c r="C20" s="121"/>
      <c r="D20" s="121"/>
      <c r="E20" s="121"/>
      <c r="F20" s="121"/>
      <c r="G20" s="121"/>
      <c r="H20" s="121"/>
      <c r="I20" s="121"/>
    </row>
    <row r="21" spans="1:9" ht="15">
      <c r="A21" s="121"/>
      <c r="B21" s="121"/>
      <c r="C21" s="121"/>
      <c r="D21" s="121"/>
      <c r="E21" s="121"/>
      <c r="F21" s="121"/>
      <c r="G21" s="121"/>
      <c r="H21" s="121"/>
      <c r="I21" s="121"/>
    </row>
    <row r="22" spans="1:9" ht="15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9" ht="15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ht="15">
      <c r="A24" s="121"/>
      <c r="B24" s="121"/>
      <c r="C24" s="121"/>
      <c r="D24" s="121"/>
      <c r="E24" s="121"/>
      <c r="F24" s="121"/>
      <c r="G24" s="121"/>
      <c r="H24" s="121"/>
      <c r="I24" s="121"/>
    </row>
    <row r="25" spans="1:9" ht="15">
      <c r="A25" s="121"/>
      <c r="B25" s="121"/>
      <c r="C25" s="121"/>
      <c r="D25" s="121"/>
      <c r="E25" s="121"/>
      <c r="F25" s="121"/>
      <c r="G25" s="121"/>
      <c r="H25" s="121"/>
      <c r="I25" s="121"/>
    </row>
    <row r="26" spans="1:9" ht="15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ht="15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ht="15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ht="15">
      <c r="A29" s="121"/>
      <c r="B29" s="121"/>
      <c r="C29" s="121"/>
      <c r="D29" s="121"/>
      <c r="E29" s="121"/>
      <c r="F29" s="121"/>
      <c r="G29" s="121"/>
      <c r="H29" s="121"/>
      <c r="I29" s="121"/>
    </row>
    <row r="30" spans="1:9" ht="15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9" ht="15">
      <c r="A31" s="121"/>
      <c r="B31" s="121"/>
      <c r="C31" s="121"/>
      <c r="D31" s="121"/>
      <c r="E31" s="121"/>
      <c r="F31" s="121"/>
      <c r="G31" s="121"/>
      <c r="H31" s="121"/>
      <c r="I31" s="121"/>
    </row>
    <row r="32" spans="1:9" ht="15">
      <c r="A32" s="121"/>
      <c r="B32" s="121"/>
      <c r="C32" s="121"/>
      <c r="D32" s="121"/>
      <c r="E32" s="121"/>
      <c r="F32" s="121"/>
      <c r="G32" s="121"/>
      <c r="H32" s="121"/>
      <c r="I32" s="121"/>
    </row>
    <row r="33" spans="1:9" ht="1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9" ht="15">
      <c r="A34" s="121"/>
      <c r="B34" s="121"/>
      <c r="C34" s="121"/>
      <c r="D34" s="121"/>
      <c r="E34" s="121"/>
      <c r="F34" s="121"/>
      <c r="G34" s="121"/>
      <c r="H34" s="121"/>
      <c r="I34" s="121"/>
    </row>
    <row r="35" spans="1:9" ht="15">
      <c r="A35" s="121"/>
      <c r="B35" s="121"/>
      <c r="C35" s="121"/>
      <c r="D35" s="121"/>
      <c r="E35" s="121"/>
      <c r="F35" s="121"/>
      <c r="G35" s="121"/>
      <c r="H35" s="121"/>
      <c r="I35" s="121"/>
    </row>
    <row r="36" spans="1:9" ht="15">
      <c r="A36" s="121"/>
      <c r="B36" s="121"/>
      <c r="C36" s="121"/>
      <c r="D36" s="121"/>
      <c r="E36" s="121"/>
      <c r="F36" s="121"/>
      <c r="G36" s="121"/>
      <c r="H36" s="121"/>
      <c r="I36" s="121"/>
    </row>
  </sheetData>
  <sheetProtection/>
  <printOptions/>
  <pageMargins left="0.984251968503937" right="0.7086614173228347" top="0.9448818897637796" bottom="1.141732283464567" header="0.5118110236220472" footer="0.5118110236220472"/>
  <pageSetup horizontalDpi="600" verticalDpi="600" orientation="portrait" paperSize="9" r:id="rId1"/>
  <headerFooter>
    <oddFooter>&amp;L&amp;9Razpisna dokumentcija - gradnje: POGLAVJE 4&amp;R&amp;9&amp;P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65"/>
  <sheetViews>
    <sheetView tabSelected="1" view="pageBreakPreview" zoomScaleSheetLayoutView="100" zoomScalePageLayoutView="0" workbookViewId="0" topLeftCell="A1">
      <selection activeCell="C106" sqref="C106"/>
    </sheetView>
  </sheetViews>
  <sheetFormatPr defaultColWidth="8.796875" defaultRowHeight="14.25"/>
  <cols>
    <col min="1" max="1" width="5.8984375" style="8" customWidth="1"/>
    <col min="2" max="2" width="40.69921875" style="3" customWidth="1"/>
    <col min="3" max="3" width="7.296875" style="59" customWidth="1"/>
    <col min="4" max="4" width="10.09765625" style="101" customWidth="1"/>
    <col min="5" max="5" width="11.59765625" style="102" customWidth="1"/>
    <col min="6" max="6" width="14.09765625" style="102" customWidth="1"/>
    <col min="7" max="7" width="13.8984375" style="22" hidden="1" customWidth="1"/>
    <col min="8" max="8" width="11.59765625" style="2" customWidth="1"/>
    <col min="9" max="9" width="16.8984375" style="2" customWidth="1"/>
    <col min="10" max="16384" width="9.09765625" style="3" customWidth="1"/>
  </cols>
  <sheetData>
    <row r="1" spans="1:7" ht="15">
      <c r="A1" s="122" t="s">
        <v>90</v>
      </c>
      <c r="B1" s="112" t="s">
        <v>89</v>
      </c>
      <c r="G1" s="7"/>
    </row>
    <row r="2" ht="15">
      <c r="B2" s="9"/>
    </row>
    <row r="3" spans="1:9" s="13" customFormat="1" ht="25.5">
      <c r="A3" s="146" t="s">
        <v>80</v>
      </c>
      <c r="B3" s="147" t="s">
        <v>81</v>
      </c>
      <c r="C3" s="57" t="s">
        <v>83</v>
      </c>
      <c r="D3" s="57" t="s">
        <v>82</v>
      </c>
      <c r="E3" s="57" t="s">
        <v>84</v>
      </c>
      <c r="F3" s="57" t="s">
        <v>85</v>
      </c>
      <c r="G3" s="23" t="s">
        <v>2</v>
      </c>
      <c r="H3" s="11"/>
      <c r="I3" s="11"/>
    </row>
    <row r="4" spans="1:7" s="11" customFormat="1" ht="12.75">
      <c r="A4" s="146"/>
      <c r="B4" s="147"/>
      <c r="C4" s="57" t="s">
        <v>5</v>
      </c>
      <c r="D4" s="58">
        <v>2</v>
      </c>
      <c r="E4" s="58">
        <v>3</v>
      </c>
      <c r="F4" s="57" t="s">
        <v>86</v>
      </c>
      <c r="G4" s="24"/>
    </row>
    <row r="5" spans="1:9" s="13" customFormat="1" ht="12.75">
      <c r="A5" s="66"/>
      <c r="B5" s="67"/>
      <c r="C5" s="68"/>
      <c r="D5" s="103"/>
      <c r="E5" s="104"/>
      <c r="F5" s="104"/>
      <c r="G5" s="26"/>
      <c r="H5" s="11"/>
      <c r="I5" s="11"/>
    </row>
    <row r="6" spans="1:9" s="13" customFormat="1" ht="15">
      <c r="A6" s="70" t="s">
        <v>10</v>
      </c>
      <c r="B6" s="71" t="s">
        <v>28</v>
      </c>
      <c r="C6" s="68"/>
      <c r="D6" s="103"/>
      <c r="E6" s="103"/>
      <c r="F6" s="103"/>
      <c r="G6" s="50"/>
      <c r="H6" s="11"/>
      <c r="I6" s="11"/>
    </row>
    <row r="7" spans="1:7" s="11" customFormat="1" ht="12.75">
      <c r="A7" s="66"/>
      <c r="B7" s="72"/>
      <c r="C7" s="68"/>
      <c r="D7" s="103"/>
      <c r="E7" s="104"/>
      <c r="F7" s="104"/>
      <c r="G7" s="24"/>
    </row>
    <row r="8" spans="1:7" s="11" customFormat="1" ht="12.75">
      <c r="A8" s="73" t="s">
        <v>29</v>
      </c>
      <c r="B8" s="72"/>
      <c r="C8" s="68"/>
      <c r="D8" s="103"/>
      <c r="E8" s="104"/>
      <c r="F8" s="104"/>
      <c r="G8" s="53"/>
    </row>
    <row r="9" spans="1:7" s="11" customFormat="1" ht="12.75">
      <c r="A9" s="66"/>
      <c r="B9" s="74"/>
      <c r="C9" s="68"/>
      <c r="D9" s="103"/>
      <c r="E9" s="104"/>
      <c r="F9" s="104"/>
      <c r="G9" s="24"/>
    </row>
    <row r="10" spans="1:7" s="11" customFormat="1" ht="108" customHeight="1">
      <c r="A10" s="66" t="s">
        <v>5</v>
      </c>
      <c r="B10" s="75" t="s">
        <v>22</v>
      </c>
      <c r="C10" s="68" t="s">
        <v>1</v>
      </c>
      <c r="D10" s="103">
        <v>85</v>
      </c>
      <c r="E10" s="104"/>
      <c r="F10" s="104">
        <f>ROUND($D10*E10,2)</f>
        <v>0</v>
      </c>
      <c r="G10" s="24"/>
    </row>
    <row r="11" spans="1:7" s="11" customFormat="1" ht="61.5" customHeight="1">
      <c r="A11" s="76">
        <v>2</v>
      </c>
      <c r="B11" s="72" t="s">
        <v>24</v>
      </c>
      <c r="C11" s="68" t="s">
        <v>7</v>
      </c>
      <c r="D11" s="103">
        <v>1.2</v>
      </c>
      <c r="E11" s="104"/>
      <c r="F11" s="104">
        <f aca="true" t="shared" si="0" ref="F11:F21">ROUND($D11*E11,2)</f>
        <v>0</v>
      </c>
      <c r="G11" s="45"/>
    </row>
    <row r="12" spans="1:7" s="11" customFormat="1" ht="89.25" customHeight="1">
      <c r="A12" s="76">
        <v>3</v>
      </c>
      <c r="B12" s="72" t="s">
        <v>34</v>
      </c>
      <c r="C12" s="68" t="s">
        <v>0</v>
      </c>
      <c r="D12" s="103">
        <v>1</v>
      </c>
      <c r="E12" s="104"/>
      <c r="F12" s="104">
        <f t="shared" si="0"/>
        <v>0</v>
      </c>
      <c r="G12" s="45"/>
    </row>
    <row r="13" spans="1:7" s="11" customFormat="1" ht="60" customHeight="1">
      <c r="A13" s="76">
        <v>4</v>
      </c>
      <c r="B13" s="72" t="s">
        <v>20</v>
      </c>
      <c r="C13" s="68" t="s">
        <v>7</v>
      </c>
      <c r="D13" s="103">
        <v>3.4</v>
      </c>
      <c r="E13" s="104"/>
      <c r="F13" s="104">
        <f t="shared" si="0"/>
        <v>0</v>
      </c>
      <c r="G13" s="45"/>
    </row>
    <row r="14" spans="1:7" s="11" customFormat="1" ht="114.75">
      <c r="A14" s="76">
        <v>5</v>
      </c>
      <c r="B14" s="72" t="s">
        <v>33</v>
      </c>
      <c r="C14" s="68" t="s">
        <v>0</v>
      </c>
      <c r="D14" s="103">
        <v>1</v>
      </c>
      <c r="E14" s="104"/>
      <c r="F14" s="104">
        <f t="shared" si="0"/>
        <v>0</v>
      </c>
      <c r="G14" s="45"/>
    </row>
    <row r="15" spans="1:7" s="11" customFormat="1" ht="63.75">
      <c r="A15" s="76">
        <v>6</v>
      </c>
      <c r="B15" s="72" t="s">
        <v>37</v>
      </c>
      <c r="C15" s="68" t="s">
        <v>7</v>
      </c>
      <c r="D15" s="103">
        <v>0.5</v>
      </c>
      <c r="E15" s="104"/>
      <c r="F15" s="104">
        <f t="shared" si="0"/>
        <v>0</v>
      </c>
      <c r="G15" s="45"/>
    </row>
    <row r="16" spans="1:7" s="30" customFormat="1" ht="42.75" customHeight="1">
      <c r="A16" s="76">
        <v>7</v>
      </c>
      <c r="B16" s="77" t="s">
        <v>26</v>
      </c>
      <c r="C16" s="68" t="s">
        <v>1</v>
      </c>
      <c r="D16" s="103">
        <v>1.5</v>
      </c>
      <c r="E16" s="104"/>
      <c r="F16" s="104">
        <f t="shared" si="0"/>
        <v>0</v>
      </c>
      <c r="G16" s="45"/>
    </row>
    <row r="17" spans="1:7" s="30" customFormat="1" ht="31.5" customHeight="1">
      <c r="A17" s="76">
        <v>8</v>
      </c>
      <c r="B17" s="77" t="s">
        <v>31</v>
      </c>
      <c r="C17" s="68" t="s">
        <v>1</v>
      </c>
      <c r="D17" s="103">
        <v>1.5</v>
      </c>
      <c r="E17" s="104"/>
      <c r="F17" s="104">
        <f t="shared" si="0"/>
        <v>0</v>
      </c>
      <c r="G17" s="45"/>
    </row>
    <row r="18" spans="1:6" s="30" customFormat="1" ht="31.5" customHeight="1">
      <c r="A18" s="76">
        <v>9</v>
      </c>
      <c r="B18" s="77" t="s">
        <v>25</v>
      </c>
      <c r="C18" s="68" t="s">
        <v>1</v>
      </c>
      <c r="D18" s="103">
        <v>16</v>
      </c>
      <c r="E18" s="104"/>
      <c r="F18" s="104">
        <f t="shared" si="0"/>
        <v>0</v>
      </c>
    </row>
    <row r="19" spans="1:7" s="11" customFormat="1" ht="35.25" customHeight="1">
      <c r="A19" s="66" t="s">
        <v>12</v>
      </c>
      <c r="B19" s="72" t="s">
        <v>8</v>
      </c>
      <c r="C19" s="68" t="s">
        <v>1</v>
      </c>
      <c r="D19" s="104">
        <v>180</v>
      </c>
      <c r="E19" s="104"/>
      <c r="F19" s="104">
        <f t="shared" si="0"/>
        <v>0</v>
      </c>
      <c r="G19" s="24"/>
    </row>
    <row r="20" spans="1:7" s="30" customFormat="1" ht="44.25" customHeight="1">
      <c r="A20" s="76">
        <v>11</v>
      </c>
      <c r="B20" s="72" t="s">
        <v>32</v>
      </c>
      <c r="C20" s="68" t="s">
        <v>1</v>
      </c>
      <c r="D20" s="103">
        <v>100</v>
      </c>
      <c r="E20" s="104"/>
      <c r="F20" s="104">
        <f t="shared" si="0"/>
        <v>0</v>
      </c>
      <c r="G20" s="45"/>
    </row>
    <row r="21" spans="1:8" s="30" customFormat="1" ht="36" customHeight="1" thickBot="1">
      <c r="A21" s="66" t="s">
        <v>21</v>
      </c>
      <c r="B21" s="72" t="s">
        <v>3</v>
      </c>
      <c r="C21" s="68" t="s">
        <v>1</v>
      </c>
      <c r="D21" s="104">
        <v>90</v>
      </c>
      <c r="E21" s="104"/>
      <c r="F21" s="104">
        <f t="shared" si="0"/>
        <v>0</v>
      </c>
      <c r="G21" s="24"/>
      <c r="H21" s="32"/>
    </row>
    <row r="22" spans="1:7" s="49" customFormat="1" ht="13.5" thickBot="1">
      <c r="A22" s="124"/>
      <c r="B22" s="124" t="s">
        <v>30</v>
      </c>
      <c r="C22" s="148"/>
      <c r="D22" s="148"/>
      <c r="E22" s="148"/>
      <c r="F22" s="125">
        <f>SUM(F10:F21)</f>
        <v>0</v>
      </c>
      <c r="G22" s="55" t="e">
        <f>#REF!</f>
        <v>#REF!</v>
      </c>
    </row>
    <row r="23" spans="1:7" s="11" customFormat="1" ht="12.75">
      <c r="A23" s="66"/>
      <c r="B23" s="72"/>
      <c r="C23" s="68"/>
      <c r="D23" s="104"/>
      <c r="E23" s="104"/>
      <c r="F23" s="104"/>
      <c r="G23" s="24"/>
    </row>
    <row r="24" spans="1:7" s="11" customFormat="1" ht="12.75">
      <c r="A24" s="73" t="s">
        <v>35</v>
      </c>
      <c r="B24" s="72"/>
      <c r="C24" s="68"/>
      <c r="D24" s="103"/>
      <c r="E24" s="104"/>
      <c r="F24" s="104"/>
      <c r="G24" s="53"/>
    </row>
    <row r="25" spans="1:7" s="11" customFormat="1" ht="12.75">
      <c r="A25" s="73"/>
      <c r="B25" s="72"/>
      <c r="C25" s="68"/>
      <c r="D25" s="103"/>
      <c r="E25" s="104"/>
      <c r="F25" s="104"/>
      <c r="G25" s="26"/>
    </row>
    <row r="26" spans="1:7" s="11" customFormat="1" ht="31.5" customHeight="1">
      <c r="A26" s="76">
        <v>1</v>
      </c>
      <c r="B26" s="77" t="s">
        <v>23</v>
      </c>
      <c r="C26" s="68" t="s">
        <v>1</v>
      </c>
      <c r="D26" s="103">
        <v>95</v>
      </c>
      <c r="E26" s="103"/>
      <c r="F26" s="104">
        <f aca="true" t="shared" si="1" ref="F26:F32">ROUND($D26*E26,2)</f>
        <v>0</v>
      </c>
      <c r="G26" s="30"/>
    </row>
    <row r="27" spans="1:7" s="44" customFormat="1" ht="30" customHeight="1">
      <c r="A27" s="66" t="s">
        <v>6</v>
      </c>
      <c r="B27" s="72" t="s">
        <v>16</v>
      </c>
      <c r="C27" s="69" t="s">
        <v>4</v>
      </c>
      <c r="D27" s="103">
        <v>2</v>
      </c>
      <c r="E27" s="104"/>
      <c r="F27" s="104">
        <f t="shared" si="1"/>
        <v>0</v>
      </c>
      <c r="G27" s="24"/>
    </row>
    <row r="28" spans="1:6" s="30" customFormat="1" ht="126" customHeight="1">
      <c r="A28" s="76">
        <v>3</v>
      </c>
      <c r="B28" s="72" t="s">
        <v>59</v>
      </c>
      <c r="C28" s="68"/>
      <c r="D28" s="103"/>
      <c r="E28" s="103"/>
      <c r="F28" s="104"/>
    </row>
    <row r="29" spans="1:6" s="30" customFormat="1" ht="93.75" customHeight="1">
      <c r="A29" s="76"/>
      <c r="B29" s="80" t="s">
        <v>36</v>
      </c>
      <c r="C29" s="68"/>
      <c r="D29" s="103"/>
      <c r="E29" s="103"/>
      <c r="F29" s="104"/>
    </row>
    <row r="30" spans="1:7" s="37" customFormat="1" ht="46.5" customHeight="1">
      <c r="A30" s="76"/>
      <c r="B30" s="80" t="s">
        <v>47</v>
      </c>
      <c r="C30" s="68" t="s">
        <v>4</v>
      </c>
      <c r="D30" s="103">
        <v>1</v>
      </c>
      <c r="E30" s="103"/>
      <c r="F30" s="104">
        <f t="shared" si="1"/>
        <v>0</v>
      </c>
      <c r="G30" s="30"/>
    </row>
    <row r="31" spans="1:6" s="10" customFormat="1" ht="18" customHeight="1">
      <c r="A31" s="76">
        <v>4</v>
      </c>
      <c r="B31" s="72" t="s">
        <v>38</v>
      </c>
      <c r="C31" s="68" t="s">
        <v>0</v>
      </c>
      <c r="D31" s="103">
        <v>1</v>
      </c>
      <c r="E31" s="104"/>
      <c r="F31" s="104">
        <f t="shared" si="1"/>
        <v>0</v>
      </c>
    </row>
    <row r="32" spans="1:6" s="10" customFormat="1" ht="30.75" customHeight="1">
      <c r="A32" s="76">
        <v>5</v>
      </c>
      <c r="B32" s="72" t="s">
        <v>39</v>
      </c>
      <c r="C32" s="68" t="s">
        <v>0</v>
      </c>
      <c r="D32" s="103">
        <v>1</v>
      </c>
      <c r="E32" s="104"/>
      <c r="F32" s="104">
        <f t="shared" si="1"/>
        <v>0</v>
      </c>
    </row>
    <row r="33" spans="1:7" s="44" customFormat="1" ht="32.25" customHeight="1" thickBot="1">
      <c r="A33" s="76">
        <v>6</v>
      </c>
      <c r="B33" s="81" t="s">
        <v>94</v>
      </c>
      <c r="C33" s="68" t="s">
        <v>18</v>
      </c>
      <c r="D33" s="105">
        <v>3</v>
      </c>
      <c r="E33" s="105"/>
      <c r="F33" s="104">
        <f>SUM(F26:F32)*$D33%</f>
        <v>0</v>
      </c>
      <c r="G33" s="43"/>
    </row>
    <row r="34" spans="1:7" s="49" customFormat="1" ht="13.5" thickBot="1">
      <c r="A34" s="124"/>
      <c r="B34" s="124" t="s">
        <v>40</v>
      </c>
      <c r="C34" s="148"/>
      <c r="D34" s="148"/>
      <c r="E34" s="148"/>
      <c r="F34" s="125">
        <f>SUM(F26:F33)</f>
        <v>0</v>
      </c>
      <c r="G34" s="55" t="e">
        <f>#REF!</f>
        <v>#REF!</v>
      </c>
    </row>
    <row r="35" spans="1:7" s="30" customFormat="1" ht="12.75">
      <c r="A35" s="66"/>
      <c r="B35" s="74"/>
      <c r="C35" s="68"/>
      <c r="D35" s="103"/>
      <c r="E35" s="104"/>
      <c r="F35" s="104"/>
      <c r="G35" s="24"/>
    </row>
    <row r="36" spans="1:7" s="11" customFormat="1" ht="12.75">
      <c r="A36" s="73" t="s">
        <v>48</v>
      </c>
      <c r="B36" s="72"/>
      <c r="C36" s="68"/>
      <c r="D36" s="103"/>
      <c r="E36" s="104"/>
      <c r="F36" s="104"/>
      <c r="G36" s="53"/>
    </row>
    <row r="37" spans="1:7" s="49" customFormat="1" ht="15.75">
      <c r="A37" s="82"/>
      <c r="B37" s="78"/>
      <c r="C37" s="79"/>
      <c r="D37" s="106"/>
      <c r="E37" s="107"/>
      <c r="F37" s="107"/>
      <c r="G37" s="54"/>
    </row>
    <row r="38" spans="1:7" s="30" customFormat="1" ht="34.5" customHeight="1">
      <c r="A38" s="76">
        <v>1</v>
      </c>
      <c r="B38" s="72" t="s">
        <v>41</v>
      </c>
      <c r="C38" s="68" t="s">
        <v>1</v>
      </c>
      <c r="D38" s="103">
        <v>90</v>
      </c>
      <c r="E38" s="103"/>
      <c r="F38" s="104">
        <f aca="true" t="shared" si="2" ref="F38:F43">ROUND($D38*E38,2)</f>
        <v>0</v>
      </c>
      <c r="G38" s="29"/>
    </row>
    <row r="39" spans="1:7" s="30" customFormat="1" ht="59.25" customHeight="1">
      <c r="A39" s="76">
        <f>A38+1</f>
        <v>2</v>
      </c>
      <c r="B39" s="72" t="s">
        <v>42</v>
      </c>
      <c r="C39" s="68" t="s">
        <v>43</v>
      </c>
      <c r="D39" s="103">
        <v>250</v>
      </c>
      <c r="E39" s="103"/>
      <c r="F39" s="104">
        <f t="shared" si="2"/>
        <v>0</v>
      </c>
      <c r="G39" s="29"/>
    </row>
    <row r="40" spans="1:7" s="30" customFormat="1" ht="33.75" customHeight="1">
      <c r="A40" s="76">
        <f>A39+1</f>
        <v>3</v>
      </c>
      <c r="B40" s="72" t="s">
        <v>13</v>
      </c>
      <c r="C40" s="68" t="s">
        <v>1</v>
      </c>
      <c r="D40" s="103">
        <v>90</v>
      </c>
      <c r="E40" s="103"/>
      <c r="F40" s="104">
        <f t="shared" si="2"/>
        <v>0</v>
      </c>
      <c r="G40" s="32"/>
    </row>
    <row r="41" spans="1:6" s="30" customFormat="1" ht="58.5" customHeight="1">
      <c r="A41" s="76">
        <v>4</v>
      </c>
      <c r="B41" s="72" t="s">
        <v>44</v>
      </c>
      <c r="C41" s="68" t="s">
        <v>45</v>
      </c>
      <c r="D41" s="103">
        <v>1</v>
      </c>
      <c r="E41" s="108"/>
      <c r="F41" s="104">
        <f t="shared" si="2"/>
        <v>0</v>
      </c>
    </row>
    <row r="42" spans="1:6" s="30" customFormat="1" ht="18" customHeight="1">
      <c r="A42" s="76">
        <v>5</v>
      </c>
      <c r="B42" s="72" t="s">
        <v>51</v>
      </c>
      <c r="C42" s="68" t="s">
        <v>45</v>
      </c>
      <c r="D42" s="103">
        <v>1</v>
      </c>
      <c r="E42" s="108"/>
      <c r="F42" s="104">
        <f t="shared" si="2"/>
        <v>0</v>
      </c>
    </row>
    <row r="43" spans="1:7" s="47" customFormat="1" ht="17.25" customHeight="1" thickBot="1">
      <c r="A43" s="76">
        <v>6</v>
      </c>
      <c r="B43" s="83" t="s">
        <v>15</v>
      </c>
      <c r="C43" s="68" t="s">
        <v>14</v>
      </c>
      <c r="D43" s="103">
        <v>2</v>
      </c>
      <c r="E43" s="103"/>
      <c r="F43" s="104">
        <f t="shared" si="2"/>
        <v>0</v>
      </c>
      <c r="G43" s="36"/>
    </row>
    <row r="44" spans="1:7" s="49" customFormat="1" ht="13.5" thickBot="1">
      <c r="A44" s="124"/>
      <c r="B44" s="124" t="s">
        <v>49</v>
      </c>
      <c r="C44" s="148"/>
      <c r="D44" s="148"/>
      <c r="E44" s="148"/>
      <c r="F44" s="125">
        <f>SUM(F38:F43)</f>
        <v>0</v>
      </c>
      <c r="G44" s="55" t="e">
        <f>#REF!</f>
        <v>#REF!</v>
      </c>
    </row>
    <row r="45" spans="1:7" s="11" customFormat="1" ht="12.75">
      <c r="A45" s="66"/>
      <c r="B45" s="74"/>
      <c r="C45" s="68"/>
      <c r="D45" s="103"/>
      <c r="E45" s="103"/>
      <c r="F45" s="103"/>
      <c r="G45" s="27"/>
    </row>
    <row r="46" spans="1:9" s="13" customFormat="1" ht="15">
      <c r="A46" s="70" t="s">
        <v>11</v>
      </c>
      <c r="B46" s="71" t="s">
        <v>50</v>
      </c>
      <c r="C46" s="68"/>
      <c r="D46" s="103"/>
      <c r="E46" s="103"/>
      <c r="F46" s="103"/>
      <c r="G46" s="50"/>
      <c r="H46" s="11"/>
      <c r="I46" s="11"/>
    </row>
    <row r="47" spans="1:7" s="11" customFormat="1" ht="12.75">
      <c r="A47" s="66"/>
      <c r="B47" s="72"/>
      <c r="C47" s="68"/>
      <c r="D47" s="103"/>
      <c r="E47" s="104"/>
      <c r="F47" s="104"/>
      <c r="G47" s="24"/>
    </row>
    <row r="48" spans="1:7" s="11" customFormat="1" ht="12.75">
      <c r="A48" s="73" t="s">
        <v>29</v>
      </c>
      <c r="B48" s="72"/>
      <c r="C48" s="68"/>
      <c r="D48" s="103"/>
      <c r="E48" s="104"/>
      <c r="F48" s="104"/>
      <c r="G48" s="53"/>
    </row>
    <row r="49" spans="1:7" s="11" customFormat="1" ht="12.75">
      <c r="A49" s="66"/>
      <c r="B49" s="74"/>
      <c r="C49" s="68"/>
      <c r="D49" s="103"/>
      <c r="E49" s="104"/>
      <c r="F49" s="104"/>
      <c r="G49" s="24"/>
    </row>
    <row r="50" spans="1:7" s="11" customFormat="1" ht="111" customHeight="1">
      <c r="A50" s="66" t="s">
        <v>5</v>
      </c>
      <c r="B50" s="75" t="s">
        <v>22</v>
      </c>
      <c r="C50" s="68" t="s">
        <v>1</v>
      </c>
      <c r="D50" s="103">
        <v>347</v>
      </c>
      <c r="E50" s="104"/>
      <c r="F50" s="104">
        <f aca="true" t="shared" si="3" ref="F50:F58">ROUND($D50*E50,2)</f>
        <v>0</v>
      </c>
      <c r="G50" s="24"/>
    </row>
    <row r="51" spans="1:7" s="11" customFormat="1" ht="60" customHeight="1">
      <c r="A51" s="76">
        <v>2</v>
      </c>
      <c r="B51" s="72" t="s">
        <v>24</v>
      </c>
      <c r="C51" s="68" t="s">
        <v>7</v>
      </c>
      <c r="D51" s="103">
        <v>1.2</v>
      </c>
      <c r="E51" s="104"/>
      <c r="F51" s="104">
        <f t="shared" si="3"/>
        <v>0</v>
      </c>
      <c r="G51" s="45"/>
    </row>
    <row r="52" spans="1:7" s="11" customFormat="1" ht="88.5" customHeight="1">
      <c r="A52" s="76">
        <v>3</v>
      </c>
      <c r="B52" s="72" t="s">
        <v>34</v>
      </c>
      <c r="C52" s="68" t="s">
        <v>0</v>
      </c>
      <c r="D52" s="103">
        <v>1</v>
      </c>
      <c r="E52" s="104"/>
      <c r="F52" s="104">
        <f t="shared" si="3"/>
        <v>0</v>
      </c>
      <c r="G52" s="45"/>
    </row>
    <row r="53" spans="1:7" s="11" customFormat="1" ht="59.25" customHeight="1">
      <c r="A53" s="76">
        <v>4</v>
      </c>
      <c r="B53" s="72" t="s">
        <v>19</v>
      </c>
      <c r="C53" s="68" t="s">
        <v>7</v>
      </c>
      <c r="D53" s="103">
        <v>10.2</v>
      </c>
      <c r="E53" s="104"/>
      <c r="F53" s="104">
        <f t="shared" si="3"/>
        <v>0</v>
      </c>
      <c r="G53" s="45"/>
    </row>
    <row r="54" spans="1:7" s="11" customFormat="1" ht="114.75">
      <c r="A54" s="76">
        <v>5</v>
      </c>
      <c r="B54" s="72" t="s">
        <v>33</v>
      </c>
      <c r="C54" s="68" t="s">
        <v>0</v>
      </c>
      <c r="D54" s="103">
        <v>3</v>
      </c>
      <c r="E54" s="104"/>
      <c r="F54" s="104">
        <f t="shared" si="3"/>
        <v>0</v>
      </c>
      <c r="G54" s="45"/>
    </row>
    <row r="55" spans="1:7" s="11" customFormat="1" ht="72" customHeight="1">
      <c r="A55" s="76">
        <v>6</v>
      </c>
      <c r="B55" s="72" t="s">
        <v>37</v>
      </c>
      <c r="C55" s="68" t="s">
        <v>7</v>
      </c>
      <c r="D55" s="103">
        <v>0.5</v>
      </c>
      <c r="E55" s="104"/>
      <c r="F55" s="104">
        <f t="shared" si="3"/>
        <v>0</v>
      </c>
      <c r="G55" s="45"/>
    </row>
    <row r="56" spans="1:7" s="11" customFormat="1" ht="30" customHeight="1">
      <c r="A56" s="66" t="s">
        <v>12</v>
      </c>
      <c r="B56" s="72" t="s">
        <v>8</v>
      </c>
      <c r="C56" s="68" t="s">
        <v>1</v>
      </c>
      <c r="D56" s="104">
        <v>725</v>
      </c>
      <c r="E56" s="104"/>
      <c r="F56" s="104">
        <f t="shared" si="3"/>
        <v>0</v>
      </c>
      <c r="G56" s="24"/>
    </row>
    <row r="57" spans="1:7" s="30" customFormat="1" ht="48.75" customHeight="1">
      <c r="A57" s="76">
        <v>11</v>
      </c>
      <c r="B57" s="72" t="s">
        <v>32</v>
      </c>
      <c r="C57" s="68" t="s">
        <v>1</v>
      </c>
      <c r="D57" s="103">
        <v>365</v>
      </c>
      <c r="E57" s="104"/>
      <c r="F57" s="104">
        <f t="shared" si="3"/>
        <v>0</v>
      </c>
      <c r="G57" s="45"/>
    </row>
    <row r="58" spans="1:8" s="30" customFormat="1" ht="33" customHeight="1" thickBot="1">
      <c r="A58" s="66" t="s">
        <v>21</v>
      </c>
      <c r="B58" s="72" t="s">
        <v>3</v>
      </c>
      <c r="C58" s="68" t="s">
        <v>1</v>
      </c>
      <c r="D58" s="104">
        <v>350</v>
      </c>
      <c r="E58" s="104"/>
      <c r="F58" s="104">
        <f t="shared" si="3"/>
        <v>0</v>
      </c>
      <c r="G58" s="24"/>
      <c r="H58" s="32"/>
    </row>
    <row r="59" spans="1:7" s="49" customFormat="1" ht="13.5" thickBot="1">
      <c r="A59" s="124"/>
      <c r="B59" s="124" t="s">
        <v>30</v>
      </c>
      <c r="C59" s="148"/>
      <c r="D59" s="148"/>
      <c r="E59" s="148"/>
      <c r="F59" s="125">
        <f>SUM(F50:F58)</f>
        <v>0</v>
      </c>
      <c r="G59" s="55" t="e">
        <f>#REF!</f>
        <v>#REF!</v>
      </c>
    </row>
    <row r="60" spans="1:7" s="11" customFormat="1" ht="12.75">
      <c r="A60" s="66"/>
      <c r="B60" s="72"/>
      <c r="C60" s="68"/>
      <c r="D60" s="104"/>
      <c r="E60" s="104"/>
      <c r="F60" s="104"/>
      <c r="G60" s="24"/>
    </row>
    <row r="61" spans="1:7" s="11" customFormat="1" ht="12.75">
      <c r="A61" s="73" t="s">
        <v>35</v>
      </c>
      <c r="B61" s="72"/>
      <c r="C61" s="68"/>
      <c r="D61" s="103"/>
      <c r="E61" s="104"/>
      <c r="F61" s="104"/>
      <c r="G61" s="53"/>
    </row>
    <row r="62" spans="1:7" s="11" customFormat="1" ht="12.75">
      <c r="A62" s="73"/>
      <c r="B62" s="72"/>
      <c r="C62" s="68"/>
      <c r="D62" s="103"/>
      <c r="E62" s="104"/>
      <c r="F62" s="104"/>
      <c r="G62" s="26"/>
    </row>
    <row r="63" spans="1:7" s="11" customFormat="1" ht="36" customHeight="1">
      <c r="A63" s="76">
        <v>1</v>
      </c>
      <c r="B63" s="77" t="s">
        <v>27</v>
      </c>
      <c r="C63" s="68" t="s">
        <v>1</v>
      </c>
      <c r="D63" s="103">
        <v>355</v>
      </c>
      <c r="E63" s="103"/>
      <c r="F63" s="104">
        <f aca="true" t="shared" si="4" ref="F63:F69">ROUND($D63*E63,2)</f>
        <v>0</v>
      </c>
      <c r="G63" s="30"/>
    </row>
    <row r="64" spans="1:7" s="44" customFormat="1" ht="34.5" customHeight="1">
      <c r="A64" s="66" t="s">
        <v>6</v>
      </c>
      <c r="B64" s="72" t="s">
        <v>16</v>
      </c>
      <c r="C64" s="69" t="s">
        <v>4</v>
      </c>
      <c r="D64" s="103">
        <v>2</v>
      </c>
      <c r="E64" s="104"/>
      <c r="F64" s="104">
        <f t="shared" si="4"/>
        <v>0</v>
      </c>
      <c r="G64" s="24"/>
    </row>
    <row r="65" spans="1:6" s="30" customFormat="1" ht="152.25" customHeight="1">
      <c r="A65" s="143">
        <v>3</v>
      </c>
      <c r="B65" s="72" t="s">
        <v>60</v>
      </c>
      <c r="C65" s="68"/>
      <c r="D65" s="103"/>
      <c r="E65" s="103"/>
      <c r="F65" s="104"/>
    </row>
    <row r="66" spans="1:6" s="30" customFormat="1" ht="88.5" customHeight="1">
      <c r="A66" s="144"/>
      <c r="B66" s="80" t="s">
        <v>36</v>
      </c>
      <c r="C66" s="68"/>
      <c r="D66" s="103"/>
      <c r="E66" s="103"/>
      <c r="F66" s="104"/>
    </row>
    <row r="67" spans="1:7" s="37" customFormat="1" ht="43.5" customHeight="1">
      <c r="A67" s="145"/>
      <c r="B67" s="80" t="s">
        <v>46</v>
      </c>
      <c r="C67" s="68" t="s">
        <v>4</v>
      </c>
      <c r="D67" s="103">
        <v>1</v>
      </c>
      <c r="E67" s="103"/>
      <c r="F67" s="104">
        <f t="shared" si="4"/>
        <v>0</v>
      </c>
      <c r="G67" s="30"/>
    </row>
    <row r="68" spans="1:6" s="10" customFormat="1" ht="21.75" customHeight="1">
      <c r="A68" s="76">
        <v>4</v>
      </c>
      <c r="B68" s="72" t="s">
        <v>38</v>
      </c>
      <c r="C68" s="68" t="s">
        <v>0</v>
      </c>
      <c r="D68" s="103">
        <v>1</v>
      </c>
      <c r="E68" s="104"/>
      <c r="F68" s="104">
        <f t="shared" si="4"/>
        <v>0</v>
      </c>
    </row>
    <row r="69" spans="1:6" s="10" customFormat="1" ht="34.5" customHeight="1">
      <c r="A69" s="76">
        <v>5</v>
      </c>
      <c r="B69" s="72" t="s">
        <v>39</v>
      </c>
      <c r="C69" s="68" t="s">
        <v>0</v>
      </c>
      <c r="D69" s="103">
        <v>1</v>
      </c>
      <c r="E69" s="104"/>
      <c r="F69" s="104">
        <f t="shared" si="4"/>
        <v>0</v>
      </c>
    </row>
    <row r="70" spans="1:7" s="44" customFormat="1" ht="35.25" customHeight="1" thickBot="1">
      <c r="A70" s="76">
        <v>6</v>
      </c>
      <c r="B70" s="81" t="s">
        <v>17</v>
      </c>
      <c r="C70" s="68" t="s">
        <v>18</v>
      </c>
      <c r="D70" s="105">
        <v>3</v>
      </c>
      <c r="E70" s="105"/>
      <c r="F70" s="104">
        <f>SUM(F63:F69)*$D70%</f>
        <v>0</v>
      </c>
      <c r="G70" s="43"/>
    </row>
    <row r="71" spans="1:7" s="49" customFormat="1" ht="13.5" thickBot="1">
      <c r="A71" s="124"/>
      <c r="B71" s="124" t="s">
        <v>40</v>
      </c>
      <c r="C71" s="148"/>
      <c r="D71" s="148"/>
      <c r="E71" s="148"/>
      <c r="F71" s="125">
        <f>SUM(F63:F70)</f>
        <v>0</v>
      </c>
      <c r="G71" s="55" t="e">
        <f>#REF!</f>
        <v>#REF!</v>
      </c>
    </row>
    <row r="72" spans="1:7" s="30" customFormat="1" ht="12.75">
      <c r="A72" s="66"/>
      <c r="B72" s="74"/>
      <c r="C72" s="68"/>
      <c r="D72" s="103"/>
      <c r="E72" s="104"/>
      <c r="F72" s="104"/>
      <c r="G72" s="24"/>
    </row>
    <row r="73" spans="1:7" s="11" customFormat="1" ht="12.75">
      <c r="A73" s="73" t="s">
        <v>48</v>
      </c>
      <c r="B73" s="72"/>
      <c r="C73" s="68"/>
      <c r="D73" s="103"/>
      <c r="E73" s="104"/>
      <c r="F73" s="104"/>
      <c r="G73" s="53"/>
    </row>
    <row r="74" spans="1:7" s="49" customFormat="1" ht="15.75">
      <c r="A74" s="82"/>
      <c r="B74" s="78"/>
      <c r="C74" s="79"/>
      <c r="D74" s="106"/>
      <c r="E74" s="107"/>
      <c r="F74" s="107"/>
      <c r="G74" s="54"/>
    </row>
    <row r="75" spans="1:7" s="30" customFormat="1" ht="36.75" customHeight="1">
      <c r="A75" s="76">
        <v>1</v>
      </c>
      <c r="B75" s="72" t="s">
        <v>41</v>
      </c>
      <c r="C75" s="68" t="s">
        <v>1</v>
      </c>
      <c r="D75" s="103">
        <v>350</v>
      </c>
      <c r="E75" s="103"/>
      <c r="F75" s="104">
        <f aca="true" t="shared" si="5" ref="F75:F80">ROUND($D75*E75,2)</f>
        <v>0</v>
      </c>
      <c r="G75" s="29"/>
    </row>
    <row r="76" spans="1:7" s="30" customFormat="1" ht="59.25" customHeight="1">
      <c r="A76" s="76">
        <f>A75+1</f>
        <v>2</v>
      </c>
      <c r="B76" s="72" t="s">
        <v>42</v>
      </c>
      <c r="C76" s="68" t="s">
        <v>43</v>
      </c>
      <c r="D76" s="103">
        <v>400</v>
      </c>
      <c r="E76" s="103"/>
      <c r="F76" s="104">
        <f t="shared" si="5"/>
        <v>0</v>
      </c>
      <c r="G76" s="29"/>
    </row>
    <row r="77" spans="1:7" s="30" customFormat="1" ht="30" customHeight="1">
      <c r="A77" s="76">
        <f>A76+1</f>
        <v>3</v>
      </c>
      <c r="B77" s="72" t="s">
        <v>13</v>
      </c>
      <c r="C77" s="68" t="s">
        <v>1</v>
      </c>
      <c r="D77" s="103">
        <v>350</v>
      </c>
      <c r="E77" s="103"/>
      <c r="F77" s="104">
        <f t="shared" si="5"/>
        <v>0</v>
      </c>
      <c r="G77" s="32"/>
    </row>
    <row r="78" spans="1:6" s="30" customFormat="1" ht="57" customHeight="1">
      <c r="A78" s="76">
        <v>4</v>
      </c>
      <c r="B78" s="72" t="s">
        <v>44</v>
      </c>
      <c r="C78" s="68" t="s">
        <v>45</v>
      </c>
      <c r="D78" s="103">
        <v>1</v>
      </c>
      <c r="E78" s="108"/>
      <c r="F78" s="104">
        <f t="shared" si="5"/>
        <v>0</v>
      </c>
    </row>
    <row r="79" spans="1:6" s="30" customFormat="1" ht="21.75" customHeight="1">
      <c r="A79" s="76">
        <v>5</v>
      </c>
      <c r="B79" s="72" t="s">
        <v>51</v>
      </c>
      <c r="C79" s="68" t="s">
        <v>45</v>
      </c>
      <c r="D79" s="103">
        <v>1</v>
      </c>
      <c r="E79" s="108"/>
      <c r="F79" s="104">
        <f t="shared" si="5"/>
        <v>0</v>
      </c>
    </row>
    <row r="80" spans="1:7" s="47" customFormat="1" ht="20.25" customHeight="1" thickBot="1">
      <c r="A80" s="76">
        <v>6</v>
      </c>
      <c r="B80" s="83" t="s">
        <v>15</v>
      </c>
      <c r="C80" s="68" t="s">
        <v>14</v>
      </c>
      <c r="D80" s="103">
        <v>2</v>
      </c>
      <c r="E80" s="103"/>
      <c r="F80" s="104">
        <f t="shared" si="5"/>
        <v>0</v>
      </c>
      <c r="G80" s="36"/>
    </row>
    <row r="81" spans="1:7" s="49" customFormat="1" ht="13.5" thickBot="1">
      <c r="A81" s="124"/>
      <c r="B81" s="124" t="s">
        <v>49</v>
      </c>
      <c r="C81" s="148"/>
      <c r="D81" s="148"/>
      <c r="E81" s="148"/>
      <c r="F81" s="125">
        <f>SUM(F75:F80)</f>
        <v>0</v>
      </c>
      <c r="G81" s="55" t="e">
        <f>#REF!</f>
        <v>#REF!</v>
      </c>
    </row>
    <row r="82" spans="1:7" s="49" customFormat="1" ht="12.75">
      <c r="A82" s="56"/>
      <c r="B82" s="56"/>
      <c r="C82" s="63"/>
      <c r="D82" s="98"/>
      <c r="E82" s="98"/>
      <c r="F82" s="98"/>
      <c r="G82" s="64"/>
    </row>
    <row r="83" spans="1:7" s="49" customFormat="1" ht="12.75">
      <c r="A83" s="56"/>
      <c r="B83" s="56"/>
      <c r="C83" s="63"/>
      <c r="D83" s="98"/>
      <c r="E83" s="98"/>
      <c r="F83" s="98"/>
      <c r="G83" s="64"/>
    </row>
    <row r="84" spans="1:7" s="30" customFormat="1" ht="15">
      <c r="A84" s="15"/>
      <c r="B84" s="5"/>
      <c r="C84" s="60"/>
      <c r="D84" s="102"/>
      <c r="E84" s="102"/>
      <c r="F84" s="102"/>
      <c r="G84" s="36"/>
    </row>
    <row r="85" spans="1:7" s="11" customFormat="1" ht="15" customHeight="1">
      <c r="A85" s="149" t="s">
        <v>9</v>
      </c>
      <c r="B85" s="150"/>
      <c r="C85" s="150"/>
      <c r="D85" s="150"/>
      <c r="E85" s="150"/>
      <c r="F85" s="150"/>
      <c r="G85" s="24"/>
    </row>
    <row r="86" spans="1:7" s="11" customFormat="1" ht="15" customHeight="1">
      <c r="A86" s="84" t="s">
        <v>10</v>
      </c>
      <c r="B86" s="138" t="s">
        <v>57</v>
      </c>
      <c r="C86" s="138"/>
      <c r="D86" s="138"/>
      <c r="E86" s="138"/>
      <c r="F86" s="137">
        <f>SUM(F87:F89)</f>
        <v>0</v>
      </c>
      <c r="G86" s="25"/>
    </row>
    <row r="87" spans="1:7" s="11" customFormat="1" ht="15" customHeight="1">
      <c r="A87" s="84" t="s">
        <v>55</v>
      </c>
      <c r="B87" s="138" t="s">
        <v>52</v>
      </c>
      <c r="C87" s="138"/>
      <c r="D87" s="138"/>
      <c r="E87" s="138"/>
      <c r="F87" s="103">
        <f>F22</f>
        <v>0</v>
      </c>
      <c r="G87" s="24"/>
    </row>
    <row r="88" spans="1:7" s="11" customFormat="1" ht="15" customHeight="1">
      <c r="A88" s="84"/>
      <c r="B88" s="138" t="s">
        <v>53</v>
      </c>
      <c r="C88" s="138"/>
      <c r="D88" s="138"/>
      <c r="E88" s="138"/>
      <c r="F88" s="103">
        <f>F34</f>
        <v>0</v>
      </c>
      <c r="G88" s="24"/>
    </row>
    <row r="89" spans="1:7" s="11" customFormat="1" ht="15" customHeight="1">
      <c r="A89" s="84"/>
      <c r="B89" s="138" t="s">
        <v>54</v>
      </c>
      <c r="C89" s="138"/>
      <c r="D89" s="138"/>
      <c r="E89" s="138"/>
      <c r="F89" s="103">
        <f>F44</f>
        <v>0</v>
      </c>
      <c r="G89" s="24"/>
    </row>
    <row r="90" spans="1:7" s="11" customFormat="1" ht="15" customHeight="1">
      <c r="A90" s="84"/>
      <c r="B90" s="140"/>
      <c r="C90" s="141"/>
      <c r="D90" s="141"/>
      <c r="E90" s="142"/>
      <c r="F90" s="103"/>
      <c r="G90" s="24"/>
    </row>
    <row r="91" spans="1:7" s="11" customFormat="1" ht="15" customHeight="1">
      <c r="A91" s="84" t="s">
        <v>11</v>
      </c>
      <c r="B91" s="138" t="s">
        <v>58</v>
      </c>
      <c r="C91" s="138"/>
      <c r="D91" s="138"/>
      <c r="E91" s="138"/>
      <c r="F91" s="137">
        <f>SUM(F92:F94)</f>
        <v>0</v>
      </c>
      <c r="G91" s="24"/>
    </row>
    <row r="92" spans="1:7" s="30" customFormat="1" ht="15" customHeight="1">
      <c r="A92" s="84"/>
      <c r="B92" s="138" t="s">
        <v>52</v>
      </c>
      <c r="C92" s="138"/>
      <c r="D92" s="138"/>
      <c r="E92" s="138"/>
      <c r="F92" s="103">
        <f>F59</f>
        <v>0</v>
      </c>
      <c r="G92" s="24"/>
    </row>
    <row r="93" spans="1:7" s="30" customFormat="1" ht="15" customHeight="1">
      <c r="A93" s="84"/>
      <c r="B93" s="138" t="s">
        <v>53</v>
      </c>
      <c r="C93" s="138"/>
      <c r="D93" s="138"/>
      <c r="E93" s="138"/>
      <c r="F93" s="103">
        <f>F71</f>
        <v>0</v>
      </c>
      <c r="G93" s="24"/>
    </row>
    <row r="94" spans="1:6" s="30" customFormat="1" ht="15" customHeight="1">
      <c r="A94" s="84"/>
      <c r="B94" s="138" t="s">
        <v>54</v>
      </c>
      <c r="C94" s="138"/>
      <c r="D94" s="138"/>
      <c r="E94" s="138"/>
      <c r="F94" s="103">
        <f>F81</f>
        <v>0</v>
      </c>
    </row>
    <row r="95" spans="1:7" s="30" customFormat="1" ht="15" customHeight="1">
      <c r="A95" s="85"/>
      <c r="B95" s="139" t="s">
        <v>56</v>
      </c>
      <c r="C95" s="139"/>
      <c r="D95" s="139"/>
      <c r="E95" s="139"/>
      <c r="F95" s="109">
        <f>F86+F91</f>
        <v>0</v>
      </c>
      <c r="G95" s="38"/>
    </row>
    <row r="96" spans="1:7" s="11" customFormat="1" ht="15">
      <c r="A96" s="4"/>
      <c r="B96" s="6"/>
      <c r="C96" s="61"/>
      <c r="D96" s="110"/>
      <c r="E96" s="111"/>
      <c r="F96" s="111"/>
      <c r="G96" s="39"/>
    </row>
    <row r="97" spans="1:7" s="11" customFormat="1" ht="12.75">
      <c r="A97" s="34"/>
      <c r="B97" s="40"/>
      <c r="C97" s="35"/>
      <c r="D97" s="36"/>
      <c r="E97" s="36"/>
      <c r="F97" s="36"/>
      <c r="G97" s="41"/>
    </row>
    <row r="98" spans="1:7" s="11" customFormat="1" ht="12.75">
      <c r="A98" s="33"/>
      <c r="B98" s="38"/>
      <c r="C98" s="31"/>
      <c r="D98" s="32"/>
      <c r="E98" s="32"/>
      <c r="F98" s="32"/>
      <c r="G98" s="39"/>
    </row>
    <row r="99" spans="1:7" s="11" customFormat="1" ht="12.75">
      <c r="A99" s="34"/>
      <c r="B99" s="40"/>
      <c r="C99" s="35"/>
      <c r="D99" s="36"/>
      <c r="E99" s="36"/>
      <c r="F99" s="36"/>
      <c r="G99" s="41"/>
    </row>
    <row r="100" spans="1:7" s="11" customFormat="1" ht="12.75">
      <c r="A100" s="17"/>
      <c r="B100" s="46"/>
      <c r="C100" s="63"/>
      <c r="D100" s="98"/>
      <c r="E100" s="98"/>
      <c r="F100" s="98"/>
      <c r="G100" s="26"/>
    </row>
    <row r="101" spans="1:7" s="30" customFormat="1" ht="12.75">
      <c r="A101" s="17"/>
      <c r="B101" s="14"/>
      <c r="C101" s="35"/>
      <c r="D101" s="36"/>
      <c r="E101" s="36"/>
      <c r="F101" s="36"/>
      <c r="G101" s="26"/>
    </row>
    <row r="102" spans="1:7" s="11" customFormat="1" ht="14.25">
      <c r="A102" s="51"/>
      <c r="B102" s="48"/>
      <c r="C102" s="62"/>
      <c r="D102" s="111"/>
      <c r="E102" s="111"/>
      <c r="F102" s="111"/>
      <c r="G102" s="20"/>
    </row>
    <row r="103" spans="1:7" s="11" customFormat="1" ht="14.25">
      <c r="A103" s="51"/>
      <c r="B103" s="48"/>
      <c r="C103" s="62"/>
      <c r="D103" s="111"/>
      <c r="E103" s="111"/>
      <c r="F103" s="111"/>
      <c r="G103" s="20"/>
    </row>
    <row r="104" spans="1:7" s="11" customFormat="1" ht="14.25">
      <c r="A104" s="51"/>
      <c r="B104" s="48"/>
      <c r="C104" s="62"/>
      <c r="D104" s="111"/>
      <c r="E104" s="111"/>
      <c r="F104" s="111"/>
      <c r="G104" s="20"/>
    </row>
    <row r="105" spans="1:8" s="30" customFormat="1" ht="14.25">
      <c r="A105" s="51"/>
      <c r="B105" s="48"/>
      <c r="C105" s="62"/>
      <c r="D105" s="111"/>
      <c r="E105" s="111"/>
      <c r="F105" s="111"/>
      <c r="G105" s="20"/>
      <c r="H105" s="32"/>
    </row>
    <row r="106" spans="1:8" s="30" customFormat="1" ht="14.25">
      <c r="A106" s="51"/>
      <c r="B106" s="48"/>
      <c r="C106" s="62"/>
      <c r="D106" s="111"/>
      <c r="E106" s="111"/>
      <c r="F106" s="111"/>
      <c r="G106" s="20"/>
      <c r="H106" s="32"/>
    </row>
    <row r="107" spans="1:8" s="30" customFormat="1" ht="14.25">
      <c r="A107" s="51"/>
      <c r="B107" s="48"/>
      <c r="C107" s="62"/>
      <c r="D107" s="111"/>
      <c r="E107" s="111"/>
      <c r="F107" s="111"/>
      <c r="G107" s="20"/>
      <c r="H107" s="32"/>
    </row>
    <row r="108" spans="1:7" s="11" customFormat="1" ht="14.25">
      <c r="A108" s="52"/>
      <c r="B108" s="2"/>
      <c r="C108" s="60"/>
      <c r="D108" s="102"/>
      <c r="E108" s="102"/>
      <c r="F108" s="102"/>
      <c r="G108" s="21"/>
    </row>
    <row r="109" spans="1:7" s="11" customFormat="1" ht="14.25">
      <c r="A109" s="52"/>
      <c r="B109" s="2"/>
      <c r="C109" s="60"/>
      <c r="D109" s="102"/>
      <c r="E109" s="102"/>
      <c r="F109" s="102"/>
      <c r="G109" s="21"/>
    </row>
    <row r="110" spans="1:7" s="44" customFormat="1" ht="15">
      <c r="A110" s="52"/>
      <c r="B110" s="2"/>
      <c r="C110" s="60"/>
      <c r="D110" s="102"/>
      <c r="E110" s="102"/>
      <c r="F110" s="102"/>
      <c r="G110" s="21"/>
    </row>
    <row r="111" spans="1:7" s="44" customFormat="1" ht="15">
      <c r="A111" s="52"/>
      <c r="B111" s="2"/>
      <c r="C111" s="60"/>
      <c r="D111" s="102"/>
      <c r="E111" s="102"/>
      <c r="F111" s="102"/>
      <c r="G111" s="21"/>
    </row>
    <row r="112" spans="1:7" s="30" customFormat="1" ht="14.25">
      <c r="A112" s="52"/>
      <c r="B112" s="2"/>
      <c r="C112" s="60"/>
      <c r="D112" s="102"/>
      <c r="E112" s="102"/>
      <c r="F112" s="102"/>
      <c r="G112" s="21"/>
    </row>
    <row r="113" spans="1:7" s="30" customFormat="1" ht="14.25">
      <c r="A113" s="52"/>
      <c r="B113" s="2"/>
      <c r="C113" s="60"/>
      <c r="D113" s="102"/>
      <c r="E113" s="102"/>
      <c r="F113" s="102"/>
      <c r="G113" s="21"/>
    </row>
    <row r="114" spans="1:7" s="30" customFormat="1" ht="14.25">
      <c r="A114" s="52"/>
      <c r="B114" s="2"/>
      <c r="C114" s="60"/>
      <c r="D114" s="102"/>
      <c r="E114" s="102"/>
      <c r="F114" s="102"/>
      <c r="G114" s="21"/>
    </row>
    <row r="115" spans="1:7" s="37" customFormat="1" ht="14.25">
      <c r="A115" s="52"/>
      <c r="B115" s="2"/>
      <c r="C115" s="60"/>
      <c r="D115" s="102"/>
      <c r="E115" s="102"/>
      <c r="F115" s="102"/>
      <c r="G115" s="21"/>
    </row>
    <row r="116" spans="1:7" s="30" customFormat="1" ht="14.25">
      <c r="A116" s="52"/>
      <c r="B116" s="2"/>
      <c r="C116" s="60"/>
      <c r="D116" s="102"/>
      <c r="E116" s="102"/>
      <c r="F116" s="102"/>
      <c r="G116" s="21"/>
    </row>
    <row r="117" spans="1:7" s="37" customFormat="1" ht="14.25">
      <c r="A117" s="52"/>
      <c r="B117" s="2"/>
      <c r="C117" s="60"/>
      <c r="D117" s="102"/>
      <c r="E117" s="102"/>
      <c r="F117" s="102"/>
      <c r="G117" s="21"/>
    </row>
    <row r="118" spans="1:7" s="37" customFormat="1" ht="14.25">
      <c r="A118" s="52"/>
      <c r="B118" s="2"/>
      <c r="C118" s="60"/>
      <c r="D118" s="102"/>
      <c r="E118" s="102"/>
      <c r="F118" s="102"/>
      <c r="G118" s="21"/>
    </row>
    <row r="119" spans="1:7" s="11" customFormat="1" ht="14.25">
      <c r="A119" s="52"/>
      <c r="B119" s="2"/>
      <c r="C119" s="60"/>
      <c r="D119" s="102"/>
      <c r="E119" s="102"/>
      <c r="F119" s="102"/>
      <c r="G119" s="21"/>
    </row>
    <row r="120" spans="1:7" s="11" customFormat="1" ht="14.25">
      <c r="A120" s="52"/>
      <c r="B120" s="2"/>
      <c r="C120" s="60"/>
      <c r="D120" s="102"/>
      <c r="E120" s="102"/>
      <c r="F120" s="102"/>
      <c r="G120" s="21"/>
    </row>
    <row r="121" spans="1:7" s="11" customFormat="1" ht="14.25">
      <c r="A121" s="52"/>
      <c r="B121" s="2"/>
      <c r="C121" s="60"/>
      <c r="D121" s="102"/>
      <c r="E121" s="102"/>
      <c r="F121" s="102"/>
      <c r="G121" s="21"/>
    </row>
    <row r="122" spans="1:7" s="11" customFormat="1" ht="14.25">
      <c r="A122" s="52"/>
      <c r="B122" s="2"/>
      <c r="C122" s="60"/>
      <c r="D122" s="102"/>
      <c r="E122" s="102"/>
      <c r="F122" s="102"/>
      <c r="G122" s="21"/>
    </row>
    <row r="123" spans="1:7" s="11" customFormat="1" ht="14.25">
      <c r="A123" s="52"/>
      <c r="B123" s="2"/>
      <c r="C123" s="60"/>
      <c r="D123" s="102"/>
      <c r="E123" s="102"/>
      <c r="F123" s="102"/>
      <c r="G123" s="21"/>
    </row>
    <row r="124" spans="1:7" s="11" customFormat="1" ht="14.25">
      <c r="A124" s="52"/>
      <c r="B124" s="2"/>
      <c r="C124" s="60"/>
      <c r="D124" s="102"/>
      <c r="E124" s="102"/>
      <c r="F124" s="102"/>
      <c r="G124" s="21"/>
    </row>
    <row r="125" spans="1:7" s="11" customFormat="1" ht="14.25">
      <c r="A125" s="52"/>
      <c r="B125" s="2"/>
      <c r="C125" s="60"/>
      <c r="D125" s="102"/>
      <c r="E125" s="102"/>
      <c r="F125" s="102"/>
      <c r="G125" s="21"/>
    </row>
    <row r="126" spans="1:7" s="11" customFormat="1" ht="14.25">
      <c r="A126" s="52"/>
      <c r="B126" s="2"/>
      <c r="C126" s="60"/>
      <c r="D126" s="102"/>
      <c r="E126" s="102"/>
      <c r="F126" s="102"/>
      <c r="G126" s="21"/>
    </row>
    <row r="127" spans="1:7" s="11" customFormat="1" ht="14.25">
      <c r="A127" s="52"/>
      <c r="B127" s="2"/>
      <c r="C127" s="60"/>
      <c r="D127" s="102"/>
      <c r="E127" s="102"/>
      <c r="F127" s="102"/>
      <c r="G127" s="21"/>
    </row>
    <row r="128" spans="1:7" s="11" customFormat="1" ht="14.25">
      <c r="A128" s="52"/>
      <c r="B128" s="2"/>
      <c r="C128" s="60"/>
      <c r="D128" s="102"/>
      <c r="E128" s="102"/>
      <c r="F128" s="102"/>
      <c r="G128" s="21"/>
    </row>
    <row r="129" spans="1:7" s="11" customFormat="1" ht="14.25">
      <c r="A129" s="52"/>
      <c r="B129" s="2"/>
      <c r="C129" s="60"/>
      <c r="D129" s="102"/>
      <c r="E129" s="102"/>
      <c r="F129" s="102"/>
      <c r="G129" s="21"/>
    </row>
    <row r="130" spans="1:7" s="11" customFormat="1" ht="14.25">
      <c r="A130" s="52"/>
      <c r="B130" s="2"/>
      <c r="C130" s="60"/>
      <c r="D130" s="102"/>
      <c r="E130" s="102"/>
      <c r="F130" s="102"/>
      <c r="G130" s="21"/>
    </row>
    <row r="131" spans="1:7" s="11" customFormat="1" ht="14.25">
      <c r="A131" s="52"/>
      <c r="B131" s="2"/>
      <c r="C131" s="60"/>
      <c r="D131" s="102"/>
      <c r="E131" s="102"/>
      <c r="F131" s="102"/>
      <c r="G131" s="21"/>
    </row>
    <row r="132" spans="1:7" s="11" customFormat="1" ht="14.25">
      <c r="A132" s="52"/>
      <c r="B132" s="2"/>
      <c r="C132" s="60"/>
      <c r="D132" s="102"/>
      <c r="E132" s="102"/>
      <c r="F132" s="102"/>
      <c r="G132" s="21"/>
    </row>
    <row r="133" spans="1:7" s="30" customFormat="1" ht="14.25">
      <c r="A133" s="52"/>
      <c r="B133" s="2"/>
      <c r="C133" s="60"/>
      <c r="D133" s="102"/>
      <c r="E133" s="102"/>
      <c r="F133" s="102"/>
      <c r="G133" s="21"/>
    </row>
    <row r="134" spans="1:7" s="30" customFormat="1" ht="14.25">
      <c r="A134" s="52"/>
      <c r="B134" s="2"/>
      <c r="C134" s="60"/>
      <c r="D134" s="102"/>
      <c r="E134" s="102"/>
      <c r="F134" s="102"/>
      <c r="G134" s="21"/>
    </row>
    <row r="135" spans="1:7" s="30" customFormat="1" ht="14.25">
      <c r="A135" s="52"/>
      <c r="B135" s="2"/>
      <c r="C135" s="60"/>
      <c r="D135" s="102"/>
      <c r="E135" s="102"/>
      <c r="F135" s="102"/>
      <c r="G135" s="21"/>
    </row>
    <row r="136" spans="1:7" s="30" customFormat="1" ht="14.25">
      <c r="A136" s="52"/>
      <c r="B136" s="2"/>
      <c r="C136" s="60"/>
      <c r="D136" s="102"/>
      <c r="E136" s="102"/>
      <c r="F136" s="102"/>
      <c r="G136" s="21"/>
    </row>
    <row r="137" spans="1:7" s="11" customFormat="1" ht="14.25">
      <c r="A137" s="52"/>
      <c r="B137" s="2"/>
      <c r="C137" s="60"/>
      <c r="D137" s="102"/>
      <c r="E137" s="102"/>
      <c r="F137" s="102"/>
      <c r="G137" s="21"/>
    </row>
    <row r="138" spans="1:7" s="11" customFormat="1" ht="14.25">
      <c r="A138" s="52"/>
      <c r="B138" s="2"/>
      <c r="C138" s="60"/>
      <c r="D138" s="102"/>
      <c r="E138" s="102"/>
      <c r="F138" s="102"/>
      <c r="G138" s="21"/>
    </row>
    <row r="139" spans="1:7" s="11" customFormat="1" ht="14.25">
      <c r="A139" s="52"/>
      <c r="B139" s="2"/>
      <c r="C139" s="60"/>
      <c r="D139" s="102"/>
      <c r="E139" s="102"/>
      <c r="F139" s="102"/>
      <c r="G139" s="21"/>
    </row>
    <row r="140" spans="1:7" s="11" customFormat="1" ht="14.25">
      <c r="A140" s="52"/>
      <c r="B140" s="2"/>
      <c r="C140" s="60"/>
      <c r="D140" s="102"/>
      <c r="E140" s="102"/>
      <c r="F140" s="102"/>
      <c r="G140" s="21"/>
    </row>
    <row r="141" spans="1:7" s="11" customFormat="1" ht="14.25">
      <c r="A141" s="52"/>
      <c r="B141" s="2"/>
      <c r="C141" s="60"/>
      <c r="D141" s="102"/>
      <c r="E141" s="102"/>
      <c r="F141" s="102"/>
      <c r="G141" s="21"/>
    </row>
    <row r="142" spans="1:7" s="30" customFormat="1" ht="14.25">
      <c r="A142" s="52"/>
      <c r="B142" s="2"/>
      <c r="C142" s="60"/>
      <c r="D142" s="102"/>
      <c r="E142" s="102"/>
      <c r="F142" s="102"/>
      <c r="G142" s="21"/>
    </row>
    <row r="143" spans="1:7" s="11" customFormat="1" ht="14.25">
      <c r="A143" s="52"/>
      <c r="B143" s="2"/>
      <c r="C143" s="60"/>
      <c r="D143" s="102"/>
      <c r="E143" s="102"/>
      <c r="F143" s="102"/>
      <c r="G143" s="21"/>
    </row>
    <row r="144" spans="1:7" s="11" customFormat="1" ht="14.25">
      <c r="A144" s="52"/>
      <c r="B144" s="2"/>
      <c r="C144" s="60"/>
      <c r="D144" s="102"/>
      <c r="E144" s="102"/>
      <c r="F144" s="102"/>
      <c r="G144" s="21"/>
    </row>
    <row r="145" spans="1:7" s="11" customFormat="1" ht="14.25">
      <c r="A145" s="52"/>
      <c r="B145" s="2"/>
      <c r="C145" s="60"/>
      <c r="D145" s="102"/>
      <c r="E145" s="102"/>
      <c r="F145" s="102"/>
      <c r="G145" s="21"/>
    </row>
    <row r="146" spans="1:8" s="30" customFormat="1" ht="14.25">
      <c r="A146" s="52"/>
      <c r="B146" s="2"/>
      <c r="C146" s="60"/>
      <c r="D146" s="102"/>
      <c r="E146" s="102"/>
      <c r="F146" s="102"/>
      <c r="G146" s="21"/>
      <c r="H146" s="32"/>
    </row>
    <row r="147" spans="1:8" s="30" customFormat="1" ht="14.25">
      <c r="A147" s="52"/>
      <c r="B147" s="2"/>
      <c r="C147" s="60"/>
      <c r="D147" s="102"/>
      <c r="E147" s="102"/>
      <c r="F147" s="102"/>
      <c r="G147" s="21"/>
      <c r="H147" s="32"/>
    </row>
    <row r="148" spans="1:8" s="30" customFormat="1" ht="14.25">
      <c r="A148" s="52"/>
      <c r="B148" s="2"/>
      <c r="C148" s="60"/>
      <c r="D148" s="102"/>
      <c r="E148" s="102"/>
      <c r="F148" s="102"/>
      <c r="G148" s="21"/>
      <c r="H148" s="32"/>
    </row>
    <row r="149" spans="1:7" s="11" customFormat="1" ht="14.25">
      <c r="A149" s="52"/>
      <c r="B149" s="2"/>
      <c r="C149" s="60"/>
      <c r="D149" s="102"/>
      <c r="E149" s="102"/>
      <c r="F149" s="102"/>
      <c r="G149" s="21"/>
    </row>
    <row r="150" spans="1:7" s="11" customFormat="1" ht="14.25">
      <c r="A150" s="52"/>
      <c r="B150" s="2"/>
      <c r="C150" s="60"/>
      <c r="D150" s="102"/>
      <c r="E150" s="102"/>
      <c r="F150" s="102"/>
      <c r="G150" s="21"/>
    </row>
    <row r="151" spans="1:7" s="44" customFormat="1" ht="15">
      <c r="A151" s="52"/>
      <c r="B151" s="2"/>
      <c r="C151" s="60"/>
      <c r="D151" s="102"/>
      <c r="E151" s="102"/>
      <c r="F151" s="102"/>
      <c r="G151" s="21"/>
    </row>
    <row r="152" spans="1:7" s="44" customFormat="1" ht="15">
      <c r="A152" s="52"/>
      <c r="B152" s="2"/>
      <c r="C152" s="60"/>
      <c r="D152" s="102"/>
      <c r="E152" s="102"/>
      <c r="F152" s="102"/>
      <c r="G152" s="21"/>
    </row>
    <row r="153" spans="1:7" s="30" customFormat="1" ht="14.25">
      <c r="A153" s="52"/>
      <c r="B153" s="2"/>
      <c r="C153" s="60"/>
      <c r="D153" s="102"/>
      <c r="E153" s="102"/>
      <c r="F153" s="102"/>
      <c r="G153" s="21"/>
    </row>
    <row r="154" spans="1:7" s="30" customFormat="1" ht="14.25">
      <c r="A154" s="52"/>
      <c r="B154" s="2"/>
      <c r="C154" s="60"/>
      <c r="D154" s="102"/>
      <c r="E154" s="102"/>
      <c r="F154" s="102"/>
      <c r="G154" s="21"/>
    </row>
    <row r="155" spans="1:7" s="30" customFormat="1" ht="14.25">
      <c r="A155" s="52"/>
      <c r="B155" s="2"/>
      <c r="C155" s="60"/>
      <c r="D155" s="102"/>
      <c r="E155" s="102"/>
      <c r="F155" s="102"/>
      <c r="G155" s="21"/>
    </row>
    <row r="156" spans="1:7" s="37" customFormat="1" ht="14.25">
      <c r="A156" s="52"/>
      <c r="B156" s="2"/>
      <c r="C156" s="60"/>
      <c r="D156" s="102"/>
      <c r="E156" s="102"/>
      <c r="F156" s="102"/>
      <c r="G156" s="21"/>
    </row>
    <row r="157" spans="1:7" s="30" customFormat="1" ht="14.25">
      <c r="A157" s="52"/>
      <c r="B157" s="2"/>
      <c r="C157" s="60"/>
      <c r="D157" s="102"/>
      <c r="E157" s="102"/>
      <c r="F157" s="102"/>
      <c r="G157" s="21"/>
    </row>
    <row r="158" spans="1:7" s="37" customFormat="1" ht="14.25">
      <c r="A158" s="52"/>
      <c r="B158" s="2"/>
      <c r="C158" s="60"/>
      <c r="D158" s="102"/>
      <c r="E158" s="102"/>
      <c r="F158" s="102"/>
      <c r="G158" s="21"/>
    </row>
    <row r="159" spans="1:7" s="37" customFormat="1" ht="14.25">
      <c r="A159" s="52"/>
      <c r="B159" s="2"/>
      <c r="C159" s="60"/>
      <c r="D159" s="102"/>
      <c r="E159" s="102"/>
      <c r="F159" s="102"/>
      <c r="G159" s="21"/>
    </row>
    <row r="160" spans="1:7" s="11" customFormat="1" ht="14.25">
      <c r="A160" s="52"/>
      <c r="B160" s="2"/>
      <c r="C160" s="60"/>
      <c r="D160" s="102"/>
      <c r="E160" s="102"/>
      <c r="F160" s="102"/>
      <c r="G160" s="21"/>
    </row>
    <row r="161" spans="1:7" s="11" customFormat="1" ht="14.25">
      <c r="A161" s="52"/>
      <c r="B161" s="2"/>
      <c r="C161" s="60"/>
      <c r="D161" s="102"/>
      <c r="E161" s="102"/>
      <c r="F161" s="102"/>
      <c r="G161" s="21"/>
    </row>
    <row r="162" spans="1:7" s="11" customFormat="1" ht="14.25">
      <c r="A162" s="52"/>
      <c r="B162" s="2"/>
      <c r="C162" s="60"/>
      <c r="D162" s="102"/>
      <c r="E162" s="102"/>
      <c r="F162" s="102"/>
      <c r="G162" s="21"/>
    </row>
    <row r="163" spans="1:7" s="11" customFormat="1" ht="14.25">
      <c r="A163" s="52"/>
      <c r="B163" s="2"/>
      <c r="C163" s="60"/>
      <c r="D163" s="102"/>
      <c r="E163" s="102"/>
      <c r="F163" s="102"/>
      <c r="G163" s="21"/>
    </row>
    <row r="164" spans="1:7" s="11" customFormat="1" ht="14.25">
      <c r="A164" s="52"/>
      <c r="B164" s="2"/>
      <c r="C164" s="60"/>
      <c r="D164" s="102"/>
      <c r="E164" s="102"/>
      <c r="F164" s="102"/>
      <c r="G164" s="21"/>
    </row>
    <row r="165" spans="1:7" s="11" customFormat="1" ht="14.25">
      <c r="A165" s="52"/>
      <c r="B165" s="2"/>
      <c r="C165" s="60"/>
      <c r="D165" s="102"/>
      <c r="E165" s="102"/>
      <c r="F165" s="102"/>
      <c r="G165" s="21"/>
    </row>
    <row r="166" spans="1:7" s="11" customFormat="1" ht="14.25">
      <c r="A166" s="52"/>
      <c r="B166" s="2"/>
      <c r="C166" s="60"/>
      <c r="D166" s="102"/>
      <c r="E166" s="102"/>
      <c r="F166" s="102"/>
      <c r="G166" s="21"/>
    </row>
    <row r="167" spans="1:7" s="11" customFormat="1" ht="14.25">
      <c r="A167" s="52"/>
      <c r="B167" s="2"/>
      <c r="C167" s="60"/>
      <c r="D167" s="102"/>
      <c r="E167" s="102"/>
      <c r="F167" s="102"/>
      <c r="G167" s="21"/>
    </row>
    <row r="168" spans="1:7" s="11" customFormat="1" ht="14.25">
      <c r="A168" s="52"/>
      <c r="B168" s="2"/>
      <c r="C168" s="60"/>
      <c r="D168" s="102"/>
      <c r="E168" s="102"/>
      <c r="F168" s="102"/>
      <c r="G168" s="21"/>
    </row>
    <row r="169" spans="1:7" s="11" customFormat="1" ht="14.25">
      <c r="A169" s="52"/>
      <c r="B169" s="2"/>
      <c r="C169" s="60"/>
      <c r="D169" s="102"/>
      <c r="E169" s="102"/>
      <c r="F169" s="102"/>
      <c r="G169" s="21"/>
    </row>
    <row r="170" spans="1:9" s="11" customFormat="1" ht="15">
      <c r="A170" s="52"/>
      <c r="B170" s="2"/>
      <c r="C170" s="60"/>
      <c r="D170" s="102"/>
      <c r="E170" s="102"/>
      <c r="F170" s="102"/>
      <c r="G170" s="21"/>
      <c r="H170" s="44"/>
      <c r="I170" s="44"/>
    </row>
    <row r="171" spans="1:9" s="11" customFormat="1" ht="15">
      <c r="A171" s="52"/>
      <c r="B171" s="2"/>
      <c r="C171" s="60"/>
      <c r="D171" s="102"/>
      <c r="E171" s="102"/>
      <c r="F171" s="102"/>
      <c r="G171" s="21"/>
      <c r="H171" s="44"/>
      <c r="I171" s="44"/>
    </row>
    <row r="172" spans="1:7" s="11" customFormat="1" ht="14.25">
      <c r="A172" s="52"/>
      <c r="B172" s="2"/>
      <c r="C172" s="60"/>
      <c r="D172" s="102"/>
      <c r="E172" s="102"/>
      <c r="F172" s="102"/>
      <c r="G172" s="21"/>
    </row>
    <row r="173" spans="1:7" s="11" customFormat="1" ht="14.25">
      <c r="A173" s="52"/>
      <c r="B173" s="2"/>
      <c r="C173" s="60"/>
      <c r="D173" s="102"/>
      <c r="E173" s="102"/>
      <c r="F173" s="102"/>
      <c r="G173" s="21"/>
    </row>
    <row r="174" spans="1:7" s="11" customFormat="1" ht="14.25">
      <c r="A174" s="52"/>
      <c r="B174" s="2"/>
      <c r="C174" s="60"/>
      <c r="D174" s="102"/>
      <c r="E174" s="102"/>
      <c r="F174" s="102"/>
      <c r="G174" s="21"/>
    </row>
    <row r="175" spans="1:7" s="11" customFormat="1" ht="14.25">
      <c r="A175" s="52"/>
      <c r="B175" s="2"/>
      <c r="C175" s="60"/>
      <c r="D175" s="102"/>
      <c r="E175" s="102"/>
      <c r="F175" s="102"/>
      <c r="G175" s="21"/>
    </row>
    <row r="176" spans="1:7" s="30" customFormat="1" ht="14.25">
      <c r="A176" s="52"/>
      <c r="B176" s="2"/>
      <c r="C176" s="60"/>
      <c r="D176" s="102"/>
      <c r="E176" s="102"/>
      <c r="F176" s="102"/>
      <c r="G176" s="21"/>
    </row>
    <row r="177" spans="1:7" s="30" customFormat="1" ht="14.25">
      <c r="A177" s="52"/>
      <c r="B177" s="2"/>
      <c r="C177" s="60"/>
      <c r="D177" s="102"/>
      <c r="E177" s="102"/>
      <c r="F177" s="102"/>
      <c r="G177" s="21"/>
    </row>
    <row r="178" spans="1:7" s="30" customFormat="1" ht="14.25">
      <c r="A178" s="52"/>
      <c r="B178" s="2"/>
      <c r="C178" s="60"/>
      <c r="D178" s="102"/>
      <c r="E178" s="102"/>
      <c r="F178" s="102"/>
      <c r="G178" s="21"/>
    </row>
    <row r="179" spans="1:7" s="30" customFormat="1" ht="14.25">
      <c r="A179" s="52"/>
      <c r="B179" s="2"/>
      <c r="C179" s="60"/>
      <c r="D179" s="102"/>
      <c r="E179" s="102"/>
      <c r="F179" s="102"/>
      <c r="G179" s="21"/>
    </row>
    <row r="180" spans="1:7" s="11" customFormat="1" ht="14.25">
      <c r="A180" s="52"/>
      <c r="B180" s="2"/>
      <c r="C180" s="60"/>
      <c r="D180" s="102"/>
      <c r="E180" s="102"/>
      <c r="F180" s="102"/>
      <c r="G180" s="21"/>
    </row>
    <row r="181" spans="1:7" s="11" customFormat="1" ht="14.25">
      <c r="A181" s="52"/>
      <c r="B181" s="2"/>
      <c r="C181" s="60"/>
      <c r="D181" s="102"/>
      <c r="E181" s="102"/>
      <c r="F181" s="102"/>
      <c r="G181" s="21"/>
    </row>
    <row r="182" spans="1:7" s="11" customFormat="1" ht="14.25">
      <c r="A182" s="52"/>
      <c r="B182" s="2"/>
      <c r="C182" s="60"/>
      <c r="D182" s="102"/>
      <c r="E182" s="102"/>
      <c r="F182" s="102"/>
      <c r="G182" s="21"/>
    </row>
    <row r="183" spans="1:7" s="11" customFormat="1" ht="14.25">
      <c r="A183" s="52"/>
      <c r="B183" s="2"/>
      <c r="C183" s="60"/>
      <c r="D183" s="102"/>
      <c r="E183" s="102"/>
      <c r="F183" s="102"/>
      <c r="G183" s="21"/>
    </row>
    <row r="184" spans="1:7" s="11" customFormat="1" ht="14.25">
      <c r="A184" s="52"/>
      <c r="B184" s="2"/>
      <c r="C184" s="60"/>
      <c r="D184" s="102"/>
      <c r="E184" s="102"/>
      <c r="F184" s="102"/>
      <c r="G184" s="21"/>
    </row>
    <row r="185" spans="1:7" s="11" customFormat="1" ht="14.25">
      <c r="A185" s="52"/>
      <c r="B185" s="2"/>
      <c r="C185" s="60"/>
      <c r="D185" s="102"/>
      <c r="E185" s="102"/>
      <c r="F185" s="102"/>
      <c r="G185" s="21"/>
    </row>
    <row r="186" spans="1:7" s="11" customFormat="1" ht="14.25">
      <c r="A186" s="52"/>
      <c r="B186" s="2"/>
      <c r="C186" s="60"/>
      <c r="D186" s="102"/>
      <c r="E186" s="102"/>
      <c r="F186" s="102"/>
      <c r="G186" s="21"/>
    </row>
    <row r="187" spans="1:7" s="30" customFormat="1" ht="14.25">
      <c r="A187" s="52"/>
      <c r="B187" s="2"/>
      <c r="C187" s="60"/>
      <c r="D187" s="102"/>
      <c r="E187" s="102"/>
      <c r="F187" s="102"/>
      <c r="G187" s="21"/>
    </row>
    <row r="188" spans="1:7" s="11" customFormat="1" ht="14.25">
      <c r="A188" s="52"/>
      <c r="B188" s="2"/>
      <c r="C188" s="60"/>
      <c r="D188" s="102"/>
      <c r="E188" s="102"/>
      <c r="F188" s="102"/>
      <c r="G188" s="21"/>
    </row>
    <row r="189" spans="1:7" s="11" customFormat="1" ht="14.25">
      <c r="A189" s="52"/>
      <c r="B189" s="2"/>
      <c r="C189" s="60"/>
      <c r="D189" s="102"/>
      <c r="E189" s="102"/>
      <c r="F189" s="102"/>
      <c r="G189" s="21"/>
    </row>
    <row r="190" spans="1:7" s="11" customFormat="1" ht="14.25">
      <c r="A190" s="52"/>
      <c r="B190" s="2"/>
      <c r="C190" s="60"/>
      <c r="D190" s="102"/>
      <c r="E190" s="102"/>
      <c r="F190" s="102"/>
      <c r="G190" s="21"/>
    </row>
    <row r="191" spans="1:8" s="30" customFormat="1" ht="14.25">
      <c r="A191" s="52"/>
      <c r="B191" s="2"/>
      <c r="C191" s="60"/>
      <c r="D191" s="102"/>
      <c r="E191" s="102"/>
      <c r="F191" s="102"/>
      <c r="G191" s="21"/>
      <c r="H191" s="32"/>
    </row>
    <row r="192" spans="1:8" s="30" customFormat="1" ht="14.25">
      <c r="A192" s="52"/>
      <c r="B192" s="2"/>
      <c r="C192" s="60"/>
      <c r="D192" s="102"/>
      <c r="E192" s="102"/>
      <c r="F192" s="102"/>
      <c r="G192" s="21"/>
      <c r="H192" s="32"/>
    </row>
    <row r="193" spans="1:8" s="30" customFormat="1" ht="14.25">
      <c r="A193" s="52"/>
      <c r="B193" s="2"/>
      <c r="C193" s="60"/>
      <c r="D193" s="102"/>
      <c r="E193" s="102"/>
      <c r="F193" s="102"/>
      <c r="G193" s="21"/>
      <c r="H193" s="32"/>
    </row>
    <row r="194" spans="1:7" s="11" customFormat="1" ht="14.25">
      <c r="A194" s="52"/>
      <c r="B194" s="2"/>
      <c r="C194" s="60"/>
      <c r="D194" s="102"/>
      <c r="E194" s="102"/>
      <c r="F194" s="102"/>
      <c r="G194" s="21"/>
    </row>
    <row r="195" spans="1:7" s="11" customFormat="1" ht="14.25">
      <c r="A195" s="52"/>
      <c r="B195" s="2"/>
      <c r="C195" s="60"/>
      <c r="D195" s="102"/>
      <c r="E195" s="102"/>
      <c r="F195" s="102"/>
      <c r="G195" s="21"/>
    </row>
    <row r="196" spans="1:7" s="44" customFormat="1" ht="15">
      <c r="A196" s="52"/>
      <c r="B196" s="2"/>
      <c r="C196" s="60"/>
      <c r="D196" s="102"/>
      <c r="E196" s="102"/>
      <c r="F196" s="102"/>
      <c r="G196" s="21"/>
    </row>
    <row r="197" spans="1:7" s="44" customFormat="1" ht="15">
      <c r="A197" s="52"/>
      <c r="B197" s="2"/>
      <c r="C197" s="60"/>
      <c r="D197" s="102"/>
      <c r="E197" s="102"/>
      <c r="F197" s="102"/>
      <c r="G197" s="21"/>
    </row>
    <row r="198" spans="1:7" s="30" customFormat="1" ht="14.25">
      <c r="A198" s="52"/>
      <c r="B198" s="2"/>
      <c r="C198" s="60"/>
      <c r="D198" s="102"/>
      <c r="E198" s="102"/>
      <c r="F198" s="102"/>
      <c r="G198" s="21"/>
    </row>
    <row r="199" spans="1:7" s="30" customFormat="1" ht="14.25">
      <c r="A199" s="52"/>
      <c r="B199" s="2"/>
      <c r="C199" s="60"/>
      <c r="D199" s="102"/>
      <c r="E199" s="102"/>
      <c r="F199" s="102"/>
      <c r="G199" s="21"/>
    </row>
    <row r="200" spans="1:7" s="30" customFormat="1" ht="14.25">
      <c r="A200" s="52"/>
      <c r="B200" s="2"/>
      <c r="C200" s="60"/>
      <c r="D200" s="102"/>
      <c r="E200" s="102"/>
      <c r="F200" s="102"/>
      <c r="G200" s="21"/>
    </row>
    <row r="201" spans="1:7" s="37" customFormat="1" ht="14.25">
      <c r="A201" s="52"/>
      <c r="B201" s="2"/>
      <c r="C201" s="60"/>
      <c r="D201" s="102"/>
      <c r="E201" s="102"/>
      <c r="F201" s="102"/>
      <c r="G201" s="21"/>
    </row>
    <row r="202" spans="1:7" s="30" customFormat="1" ht="14.25">
      <c r="A202" s="52"/>
      <c r="B202" s="2"/>
      <c r="C202" s="60"/>
      <c r="D202" s="102"/>
      <c r="E202" s="102"/>
      <c r="F202" s="102"/>
      <c r="G202" s="21"/>
    </row>
    <row r="203" spans="1:7" s="37" customFormat="1" ht="14.25">
      <c r="A203" s="52"/>
      <c r="B203" s="2"/>
      <c r="C203" s="60"/>
      <c r="D203" s="102"/>
      <c r="E203" s="102"/>
      <c r="F203" s="102"/>
      <c r="G203" s="21"/>
    </row>
    <row r="204" spans="1:7" s="37" customFormat="1" ht="14.25">
      <c r="A204" s="52"/>
      <c r="B204" s="2"/>
      <c r="C204" s="60"/>
      <c r="D204" s="102"/>
      <c r="E204" s="102"/>
      <c r="F204" s="102"/>
      <c r="G204" s="21"/>
    </row>
    <row r="205" spans="1:7" s="11" customFormat="1" ht="14.25">
      <c r="A205" s="52"/>
      <c r="B205" s="2"/>
      <c r="C205" s="60"/>
      <c r="D205" s="102"/>
      <c r="E205" s="102"/>
      <c r="F205" s="102"/>
      <c r="G205" s="21"/>
    </row>
    <row r="206" spans="1:7" s="11" customFormat="1" ht="14.25">
      <c r="A206" s="52"/>
      <c r="B206" s="2"/>
      <c r="C206" s="60"/>
      <c r="D206" s="102"/>
      <c r="E206" s="102"/>
      <c r="F206" s="102"/>
      <c r="G206" s="21"/>
    </row>
    <row r="207" spans="1:7" s="11" customFormat="1" ht="14.25">
      <c r="A207" s="52"/>
      <c r="B207" s="2"/>
      <c r="C207" s="60"/>
      <c r="D207" s="102"/>
      <c r="E207" s="102"/>
      <c r="F207" s="102"/>
      <c r="G207" s="21"/>
    </row>
    <row r="208" spans="1:7" s="11" customFormat="1" ht="14.25">
      <c r="A208" s="52"/>
      <c r="B208" s="2"/>
      <c r="C208" s="60"/>
      <c r="D208" s="102"/>
      <c r="E208" s="102"/>
      <c r="F208" s="102"/>
      <c r="G208" s="21"/>
    </row>
    <row r="209" spans="1:7" s="11" customFormat="1" ht="14.25">
      <c r="A209" s="52"/>
      <c r="B209" s="2"/>
      <c r="C209" s="60"/>
      <c r="D209" s="102"/>
      <c r="E209" s="102"/>
      <c r="F209" s="102"/>
      <c r="G209" s="21"/>
    </row>
    <row r="210" spans="1:7" s="11" customFormat="1" ht="14.25">
      <c r="A210" s="52"/>
      <c r="B210" s="2"/>
      <c r="C210" s="60"/>
      <c r="D210" s="102"/>
      <c r="E210" s="102"/>
      <c r="F210" s="102"/>
      <c r="G210" s="21"/>
    </row>
    <row r="211" spans="1:7" s="11" customFormat="1" ht="14.25">
      <c r="A211" s="52"/>
      <c r="B211" s="2"/>
      <c r="C211" s="60"/>
      <c r="D211" s="102"/>
      <c r="E211" s="102"/>
      <c r="F211" s="102"/>
      <c r="G211" s="21"/>
    </row>
    <row r="212" spans="1:7" s="11" customFormat="1" ht="14.25">
      <c r="A212" s="52"/>
      <c r="B212" s="2"/>
      <c r="C212" s="60"/>
      <c r="D212" s="102"/>
      <c r="E212" s="102"/>
      <c r="F212" s="102"/>
      <c r="G212" s="21"/>
    </row>
    <row r="213" spans="1:7" s="11" customFormat="1" ht="14.25">
      <c r="A213" s="52"/>
      <c r="B213" s="2"/>
      <c r="C213" s="60"/>
      <c r="D213" s="102"/>
      <c r="E213" s="102"/>
      <c r="F213" s="102"/>
      <c r="G213" s="21"/>
    </row>
    <row r="214" spans="1:7" s="11" customFormat="1" ht="14.25">
      <c r="A214" s="52"/>
      <c r="B214" s="2"/>
      <c r="C214" s="60"/>
      <c r="D214" s="102"/>
      <c r="E214" s="102"/>
      <c r="F214" s="102"/>
      <c r="G214" s="21"/>
    </row>
    <row r="215" spans="1:7" s="11" customFormat="1" ht="14.25">
      <c r="A215" s="52"/>
      <c r="B215" s="2"/>
      <c r="C215" s="60"/>
      <c r="D215" s="102"/>
      <c r="E215" s="102"/>
      <c r="F215" s="102"/>
      <c r="G215" s="21"/>
    </row>
    <row r="216" spans="1:7" s="11" customFormat="1" ht="14.25">
      <c r="A216" s="52"/>
      <c r="B216" s="2"/>
      <c r="C216" s="60"/>
      <c r="D216" s="102"/>
      <c r="E216" s="102"/>
      <c r="F216" s="102"/>
      <c r="G216" s="21"/>
    </row>
    <row r="217" spans="1:7" s="11" customFormat="1" ht="14.25">
      <c r="A217" s="52"/>
      <c r="B217" s="2"/>
      <c r="C217" s="60"/>
      <c r="D217" s="102"/>
      <c r="E217" s="102"/>
      <c r="F217" s="102"/>
      <c r="G217" s="21"/>
    </row>
    <row r="218" spans="1:7" s="11" customFormat="1" ht="14.25">
      <c r="A218" s="52"/>
      <c r="B218" s="2"/>
      <c r="C218" s="60"/>
      <c r="D218" s="102"/>
      <c r="E218" s="102"/>
      <c r="F218" s="102"/>
      <c r="G218" s="21"/>
    </row>
    <row r="219" spans="1:7" s="11" customFormat="1" ht="14.25">
      <c r="A219" s="52"/>
      <c r="B219" s="2"/>
      <c r="C219" s="60"/>
      <c r="D219" s="102"/>
      <c r="E219" s="102"/>
      <c r="F219" s="102"/>
      <c r="G219" s="21"/>
    </row>
    <row r="220" spans="1:7" s="11" customFormat="1" ht="14.25">
      <c r="A220" s="52"/>
      <c r="B220" s="2"/>
      <c r="C220" s="60"/>
      <c r="D220" s="102"/>
      <c r="E220" s="102"/>
      <c r="F220" s="102"/>
      <c r="G220" s="21"/>
    </row>
    <row r="221" spans="1:7" s="11" customFormat="1" ht="14.25">
      <c r="A221" s="52"/>
      <c r="B221" s="2"/>
      <c r="C221" s="60"/>
      <c r="D221" s="102"/>
      <c r="E221" s="102"/>
      <c r="F221" s="102"/>
      <c r="G221" s="21"/>
    </row>
    <row r="222" spans="1:7" s="11" customFormat="1" ht="14.25">
      <c r="A222" s="52"/>
      <c r="B222" s="2"/>
      <c r="C222" s="60"/>
      <c r="D222" s="102"/>
      <c r="E222" s="102"/>
      <c r="F222" s="102"/>
      <c r="G222" s="21"/>
    </row>
    <row r="223" spans="1:7" s="11" customFormat="1" ht="14.25">
      <c r="A223" s="52"/>
      <c r="B223" s="2"/>
      <c r="C223" s="60"/>
      <c r="D223" s="102"/>
      <c r="E223" s="102"/>
      <c r="F223" s="102"/>
      <c r="G223" s="21"/>
    </row>
    <row r="224" spans="1:7" s="11" customFormat="1" ht="14.25">
      <c r="A224" s="52"/>
      <c r="B224" s="2"/>
      <c r="C224" s="60"/>
      <c r="D224" s="102"/>
      <c r="E224" s="102"/>
      <c r="F224" s="102"/>
      <c r="G224" s="21"/>
    </row>
    <row r="225" spans="1:7" s="11" customFormat="1" ht="14.25">
      <c r="A225" s="52"/>
      <c r="B225" s="2"/>
      <c r="C225" s="60"/>
      <c r="D225" s="102"/>
      <c r="E225" s="102"/>
      <c r="F225" s="102"/>
      <c r="G225" s="21"/>
    </row>
    <row r="226" spans="1:7" s="11" customFormat="1" ht="14.25">
      <c r="A226" s="52"/>
      <c r="B226" s="2"/>
      <c r="C226" s="60"/>
      <c r="D226" s="102"/>
      <c r="E226" s="102"/>
      <c r="F226" s="102"/>
      <c r="G226" s="21"/>
    </row>
    <row r="227" spans="1:7" s="30" customFormat="1" ht="14.25">
      <c r="A227" s="52"/>
      <c r="B227" s="2"/>
      <c r="C227" s="60"/>
      <c r="D227" s="102"/>
      <c r="E227" s="102"/>
      <c r="F227" s="102"/>
      <c r="G227" s="21"/>
    </row>
    <row r="228" spans="1:7" s="38" customFormat="1" ht="14.25">
      <c r="A228" s="52"/>
      <c r="B228" s="2"/>
      <c r="C228" s="60"/>
      <c r="D228" s="102"/>
      <c r="E228" s="102"/>
      <c r="F228" s="102"/>
      <c r="G228" s="21"/>
    </row>
    <row r="229" spans="1:7" s="38" customFormat="1" ht="14.25">
      <c r="A229" s="52"/>
      <c r="B229" s="2"/>
      <c r="C229" s="60"/>
      <c r="D229" s="102"/>
      <c r="E229" s="102"/>
      <c r="F229" s="102"/>
      <c r="G229" s="21"/>
    </row>
    <row r="230" spans="1:7" s="42" customFormat="1" ht="14.25">
      <c r="A230" s="52"/>
      <c r="B230" s="2"/>
      <c r="C230" s="60"/>
      <c r="D230" s="102"/>
      <c r="E230" s="102"/>
      <c r="F230" s="102"/>
      <c r="G230" s="21"/>
    </row>
    <row r="231" spans="1:8" s="38" customFormat="1" ht="14.25">
      <c r="A231" s="52"/>
      <c r="B231" s="2"/>
      <c r="C231" s="60"/>
      <c r="D231" s="102"/>
      <c r="E231" s="102"/>
      <c r="F231" s="102"/>
      <c r="G231" s="21"/>
      <c r="H231" s="42"/>
    </row>
    <row r="232" spans="1:7" s="42" customFormat="1" ht="14.25">
      <c r="A232" s="52"/>
      <c r="B232" s="2"/>
      <c r="C232" s="60"/>
      <c r="D232" s="102"/>
      <c r="E232" s="102"/>
      <c r="F232" s="102"/>
      <c r="G232" s="21"/>
    </row>
    <row r="233" spans="1:8" s="11" customFormat="1" ht="14.25">
      <c r="A233" s="52"/>
      <c r="B233" s="2"/>
      <c r="C233" s="60"/>
      <c r="D233" s="102"/>
      <c r="E233" s="102"/>
      <c r="F233" s="102"/>
      <c r="G233" s="21"/>
      <c r="H233" s="47"/>
    </row>
    <row r="234" spans="1:8" s="11" customFormat="1" ht="14.25">
      <c r="A234" s="52"/>
      <c r="B234" s="2"/>
      <c r="C234" s="60"/>
      <c r="D234" s="102"/>
      <c r="E234" s="102"/>
      <c r="F234" s="102"/>
      <c r="G234" s="21"/>
      <c r="H234" s="47"/>
    </row>
    <row r="235" spans="1:8" s="11" customFormat="1" ht="14.25">
      <c r="A235" s="52"/>
      <c r="B235" s="2"/>
      <c r="C235" s="60"/>
      <c r="D235" s="102"/>
      <c r="E235" s="102"/>
      <c r="F235" s="102"/>
      <c r="G235" s="21"/>
      <c r="H235" s="47"/>
    </row>
    <row r="236" spans="1:8" s="11" customFormat="1" ht="14.25">
      <c r="A236" s="52"/>
      <c r="B236" s="2"/>
      <c r="C236" s="60"/>
      <c r="D236" s="102"/>
      <c r="E236" s="102"/>
      <c r="F236" s="102"/>
      <c r="G236" s="21"/>
      <c r="H236" s="47"/>
    </row>
    <row r="237" spans="1:7" s="11" customFormat="1" ht="14.25">
      <c r="A237" s="52"/>
      <c r="B237" s="2"/>
      <c r="C237" s="60"/>
      <c r="D237" s="102"/>
      <c r="E237" s="102"/>
      <c r="F237" s="102"/>
      <c r="G237" s="21"/>
    </row>
    <row r="238" spans="1:7" s="11" customFormat="1" ht="14.25">
      <c r="A238" s="52"/>
      <c r="B238" s="2"/>
      <c r="C238" s="60"/>
      <c r="D238" s="102"/>
      <c r="E238" s="102"/>
      <c r="F238" s="102"/>
      <c r="G238" s="21"/>
    </row>
    <row r="239" spans="1:7" s="11" customFormat="1" ht="14.25">
      <c r="A239" s="52"/>
      <c r="B239" s="2"/>
      <c r="C239" s="60"/>
      <c r="D239" s="102"/>
      <c r="E239" s="102"/>
      <c r="F239" s="102"/>
      <c r="G239" s="21"/>
    </row>
    <row r="240" spans="1:7" s="11" customFormat="1" ht="14.25">
      <c r="A240" s="52"/>
      <c r="B240" s="2"/>
      <c r="C240" s="60"/>
      <c r="D240" s="102"/>
      <c r="E240" s="102"/>
      <c r="F240" s="102"/>
      <c r="G240" s="21"/>
    </row>
    <row r="241" spans="1:7" s="11" customFormat="1" ht="14.25">
      <c r="A241" s="52"/>
      <c r="B241" s="2"/>
      <c r="C241" s="60"/>
      <c r="D241" s="102"/>
      <c r="E241" s="102"/>
      <c r="F241" s="102"/>
      <c r="G241" s="21"/>
    </row>
    <row r="242" spans="1:7" s="11" customFormat="1" ht="14.25">
      <c r="A242" s="52"/>
      <c r="B242" s="2"/>
      <c r="C242" s="60"/>
      <c r="D242" s="102"/>
      <c r="E242" s="102"/>
      <c r="F242" s="102"/>
      <c r="G242" s="21"/>
    </row>
    <row r="243" spans="1:7" s="11" customFormat="1" ht="14.25">
      <c r="A243" s="52"/>
      <c r="B243" s="2"/>
      <c r="C243" s="60"/>
      <c r="D243" s="102"/>
      <c r="E243" s="102"/>
      <c r="F243" s="102"/>
      <c r="G243" s="21"/>
    </row>
    <row r="244" spans="1:8" s="11" customFormat="1" ht="14.25">
      <c r="A244" s="52"/>
      <c r="B244" s="2"/>
      <c r="C244" s="60"/>
      <c r="D244" s="102"/>
      <c r="E244" s="102"/>
      <c r="F244" s="102"/>
      <c r="G244" s="21"/>
      <c r="H244" s="12"/>
    </row>
    <row r="245" spans="1:7" s="11" customFormat="1" ht="14.25">
      <c r="A245" s="52"/>
      <c r="B245" s="2"/>
      <c r="C245" s="60"/>
      <c r="D245" s="102"/>
      <c r="E245" s="102"/>
      <c r="F245" s="102"/>
      <c r="G245" s="21"/>
    </row>
    <row r="246" spans="1:7" s="11" customFormat="1" ht="14.25">
      <c r="A246" s="52"/>
      <c r="B246" s="2"/>
      <c r="C246" s="60"/>
      <c r="D246" s="102"/>
      <c r="E246" s="102"/>
      <c r="F246" s="102"/>
      <c r="G246" s="21"/>
    </row>
    <row r="247" spans="1:7" s="11" customFormat="1" ht="14.25">
      <c r="A247" s="52"/>
      <c r="B247" s="2"/>
      <c r="C247" s="60"/>
      <c r="D247" s="102"/>
      <c r="E247" s="102"/>
      <c r="F247" s="102"/>
      <c r="G247" s="21"/>
    </row>
    <row r="248" spans="1:7" s="11" customFormat="1" ht="14.25">
      <c r="A248" s="8"/>
      <c r="B248" s="3"/>
      <c r="C248" s="59"/>
      <c r="D248" s="101"/>
      <c r="E248" s="102"/>
      <c r="F248" s="102"/>
      <c r="G248" s="22"/>
    </row>
    <row r="249" spans="1:7" s="11" customFormat="1" ht="14.25">
      <c r="A249" s="8"/>
      <c r="B249" s="3"/>
      <c r="C249" s="59"/>
      <c r="D249" s="101"/>
      <c r="E249" s="102"/>
      <c r="F249" s="102"/>
      <c r="G249" s="22"/>
    </row>
    <row r="250" spans="1:7" s="11" customFormat="1" ht="14.25">
      <c r="A250" s="8"/>
      <c r="B250" s="3"/>
      <c r="C250" s="59"/>
      <c r="D250" s="101"/>
      <c r="E250" s="102"/>
      <c r="F250" s="102"/>
      <c r="G250" s="22"/>
    </row>
    <row r="251" spans="1:7" s="11" customFormat="1" ht="14.25">
      <c r="A251" s="8"/>
      <c r="B251" s="3"/>
      <c r="C251" s="59"/>
      <c r="D251" s="101"/>
      <c r="E251" s="102"/>
      <c r="F251" s="102"/>
      <c r="G251" s="22"/>
    </row>
    <row r="252" spans="1:7" s="30" customFormat="1" ht="14.25">
      <c r="A252" s="8"/>
      <c r="B252" s="3"/>
      <c r="C252" s="59"/>
      <c r="D252" s="101"/>
      <c r="E252" s="102"/>
      <c r="F252" s="102"/>
      <c r="G252" s="22"/>
    </row>
    <row r="253" spans="1:7" s="38" customFormat="1" ht="14.25">
      <c r="A253" s="8"/>
      <c r="B253" s="3"/>
      <c r="C253" s="59"/>
      <c r="D253" s="101"/>
      <c r="E253" s="102"/>
      <c r="F253" s="102"/>
      <c r="G253" s="22"/>
    </row>
    <row r="254" spans="1:7" s="38" customFormat="1" ht="14.25">
      <c r="A254" s="8"/>
      <c r="B254" s="3"/>
      <c r="C254" s="59"/>
      <c r="D254" s="101"/>
      <c r="E254" s="102"/>
      <c r="F254" s="102"/>
      <c r="G254" s="22"/>
    </row>
    <row r="255" spans="1:7" s="42" customFormat="1" ht="14.25">
      <c r="A255" s="8"/>
      <c r="B255" s="3"/>
      <c r="C255" s="59"/>
      <c r="D255" s="101"/>
      <c r="E255" s="102"/>
      <c r="F255" s="102"/>
      <c r="G255" s="22"/>
    </row>
    <row r="256" spans="1:7" s="38" customFormat="1" ht="14.25">
      <c r="A256" s="8"/>
      <c r="B256" s="3"/>
      <c r="C256" s="59"/>
      <c r="D256" s="101"/>
      <c r="E256" s="102"/>
      <c r="F256" s="102"/>
      <c r="G256" s="22"/>
    </row>
    <row r="257" spans="1:7" s="42" customFormat="1" ht="14.25">
      <c r="A257" s="8"/>
      <c r="B257" s="3"/>
      <c r="C257" s="59"/>
      <c r="D257" s="101"/>
      <c r="E257" s="102"/>
      <c r="F257" s="102"/>
      <c r="G257" s="22"/>
    </row>
    <row r="258" spans="1:9" s="11" customFormat="1" ht="14.25">
      <c r="A258" s="8"/>
      <c r="B258" s="3"/>
      <c r="C258" s="59"/>
      <c r="D258" s="101"/>
      <c r="E258" s="102"/>
      <c r="F258" s="102"/>
      <c r="G258" s="22"/>
      <c r="H258" s="47"/>
      <c r="I258" s="47"/>
    </row>
    <row r="259" spans="1:9" s="11" customFormat="1" ht="14.25">
      <c r="A259" s="8"/>
      <c r="B259" s="3"/>
      <c r="C259" s="59"/>
      <c r="D259" s="101"/>
      <c r="E259" s="102"/>
      <c r="F259" s="102"/>
      <c r="G259" s="22"/>
      <c r="H259" s="47"/>
      <c r="I259" s="47"/>
    </row>
    <row r="260" spans="8:9" ht="14.25">
      <c r="H260" s="48"/>
      <c r="I260" s="48"/>
    </row>
    <row r="261" spans="8:9" ht="14.25">
      <c r="H261" s="48"/>
      <c r="I261" s="48"/>
    </row>
    <row r="262" spans="8:9" ht="14.25">
      <c r="H262" s="48"/>
      <c r="I262" s="48"/>
    </row>
    <row r="263" spans="8:9" ht="14.25">
      <c r="H263" s="48"/>
      <c r="I263" s="48"/>
    </row>
    <row r="264" spans="8:9" ht="14.25">
      <c r="H264" s="48"/>
      <c r="I264" s="48"/>
    </row>
    <row r="265" spans="8:9" ht="14.25">
      <c r="H265" s="48"/>
      <c r="I265" s="48"/>
    </row>
  </sheetData>
  <sheetProtection/>
  <mergeCells count="20">
    <mergeCell ref="A3:A4"/>
    <mergeCell ref="B3:B4"/>
    <mergeCell ref="B91:E91"/>
    <mergeCell ref="C71:E71"/>
    <mergeCell ref="C81:E81"/>
    <mergeCell ref="A85:F85"/>
    <mergeCell ref="C22:E22"/>
    <mergeCell ref="C34:E34"/>
    <mergeCell ref="C44:E44"/>
    <mergeCell ref="C59:E59"/>
    <mergeCell ref="A65:A67"/>
    <mergeCell ref="B86:E86"/>
    <mergeCell ref="B87:E87"/>
    <mergeCell ref="B88:E88"/>
    <mergeCell ref="B89:E89"/>
    <mergeCell ref="B92:E92"/>
    <mergeCell ref="B93:E93"/>
    <mergeCell ref="B94:E94"/>
    <mergeCell ref="B95:E95"/>
    <mergeCell ref="B90:E90"/>
  </mergeCells>
  <printOptions/>
  <pageMargins left="0.7480314960629921" right="0.5511811023622047" top="0.984251968503937" bottom="0.984251968503937" header="0.31496062992125984" footer="0.3937007874015748"/>
  <pageSetup firstPageNumber="1" useFirstPageNumber="1" horizontalDpi="300" verticalDpi="300" orientation="portrait" paperSize="9" r:id="rId1"/>
  <headerFooter alignWithMargins="0">
    <oddFooter>&amp;L&amp;"Tahoma,Navadno"&amp;9Razpisna dokumentacija - gradnje: POGLAVJE 4&amp;R&amp;"Arial,Navadno"&amp;9&amp;P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50"/>
  <sheetViews>
    <sheetView view="pageBreakPreview" zoomScaleSheetLayoutView="100" zoomScalePageLayoutView="0" workbookViewId="0" topLeftCell="A1">
      <selection activeCell="F85" sqref="F85"/>
    </sheetView>
  </sheetViews>
  <sheetFormatPr defaultColWidth="8.796875" defaultRowHeight="14.25"/>
  <cols>
    <col min="1" max="1" width="6.8984375" style="89" customWidth="1"/>
    <col min="2" max="2" width="38.69921875" style="49" customWidth="1"/>
    <col min="3" max="3" width="7.296875" style="88" customWidth="1"/>
    <col min="4" max="4" width="9.3984375" style="97" customWidth="1"/>
    <col min="5" max="5" width="13.59765625" style="32" customWidth="1"/>
    <col min="6" max="6" width="14.09765625" style="32" customWidth="1"/>
    <col min="7" max="7" width="13.8984375" style="22" hidden="1" customWidth="1"/>
    <col min="8" max="8" width="11.59765625" style="2" customWidth="1"/>
    <col min="9" max="9" width="16.8984375" style="2" customWidth="1"/>
    <col min="10" max="16384" width="9.09765625" style="3" customWidth="1"/>
  </cols>
  <sheetData>
    <row r="1" spans="1:7" ht="14.25">
      <c r="A1" s="123" t="s">
        <v>91</v>
      </c>
      <c r="B1" s="113" t="s">
        <v>87</v>
      </c>
      <c r="G1" s="1"/>
    </row>
    <row r="2" spans="1:7" ht="14.25">
      <c r="A2" s="86"/>
      <c r="B2" s="87"/>
      <c r="G2" s="19"/>
    </row>
    <row r="3" ht="14.25">
      <c r="B3" s="90"/>
    </row>
    <row r="4" spans="1:9" s="13" customFormat="1" ht="25.5">
      <c r="A4" s="146" t="s">
        <v>80</v>
      </c>
      <c r="B4" s="147" t="s">
        <v>81</v>
      </c>
      <c r="C4" s="57" t="s">
        <v>83</v>
      </c>
      <c r="D4" s="57" t="s">
        <v>82</v>
      </c>
      <c r="E4" s="57" t="s">
        <v>84</v>
      </c>
      <c r="F4" s="57" t="s">
        <v>85</v>
      </c>
      <c r="G4" s="23" t="s">
        <v>2</v>
      </c>
      <c r="H4" s="11"/>
      <c r="I4" s="11"/>
    </row>
    <row r="5" spans="1:7" s="11" customFormat="1" ht="12.75">
      <c r="A5" s="146"/>
      <c r="B5" s="147"/>
      <c r="C5" s="57" t="s">
        <v>5</v>
      </c>
      <c r="D5" s="58">
        <v>2</v>
      </c>
      <c r="E5" s="58">
        <v>3</v>
      </c>
      <c r="F5" s="57" t="s">
        <v>86</v>
      </c>
      <c r="G5" s="24"/>
    </row>
    <row r="6" spans="1:9" s="13" customFormat="1" ht="12.75">
      <c r="A6" s="66"/>
      <c r="B6" s="67"/>
      <c r="C6" s="68"/>
      <c r="D6" s="103"/>
      <c r="E6" s="104"/>
      <c r="F6" s="104"/>
      <c r="G6" s="26"/>
      <c r="H6" s="11"/>
      <c r="I6" s="11"/>
    </row>
    <row r="7" spans="1:9" s="13" customFormat="1" ht="12.75">
      <c r="A7" s="114" t="s">
        <v>10</v>
      </c>
      <c r="B7" s="67" t="s">
        <v>28</v>
      </c>
      <c r="C7" s="68"/>
      <c r="D7" s="103"/>
      <c r="E7" s="103"/>
      <c r="F7" s="103"/>
      <c r="G7" s="50"/>
      <c r="H7" s="11"/>
      <c r="I7" s="11"/>
    </row>
    <row r="8" spans="1:7" s="11" customFormat="1" ht="12.75">
      <c r="A8" s="66"/>
      <c r="B8" s="72"/>
      <c r="C8" s="68"/>
      <c r="D8" s="103"/>
      <c r="E8" s="104"/>
      <c r="F8" s="104"/>
      <c r="G8" s="24"/>
    </row>
    <row r="9" spans="1:7" s="11" customFormat="1" ht="12.75">
      <c r="A9" s="73" t="s">
        <v>29</v>
      </c>
      <c r="B9" s="72"/>
      <c r="C9" s="68"/>
      <c r="D9" s="103"/>
      <c r="E9" s="104"/>
      <c r="F9" s="104"/>
      <c r="G9" s="53"/>
    </row>
    <row r="10" spans="1:7" s="11" customFormat="1" ht="12.75">
      <c r="A10" s="66"/>
      <c r="B10" s="74"/>
      <c r="C10" s="68"/>
      <c r="D10" s="103"/>
      <c r="E10" s="104"/>
      <c r="F10" s="104"/>
      <c r="G10" s="24"/>
    </row>
    <row r="11" spans="1:7" s="11" customFormat="1" ht="125.25" customHeight="1">
      <c r="A11" s="66" t="s">
        <v>5</v>
      </c>
      <c r="B11" s="75" t="s">
        <v>63</v>
      </c>
      <c r="C11" s="68" t="s">
        <v>1</v>
      </c>
      <c r="D11" s="103">
        <v>5</v>
      </c>
      <c r="E11" s="104"/>
      <c r="F11" s="104">
        <f>ROUND($D11*E11,2)</f>
        <v>0</v>
      </c>
      <c r="G11" s="24"/>
    </row>
    <row r="12" spans="1:7" s="11" customFormat="1" ht="34.5" customHeight="1">
      <c r="A12" s="66" t="s">
        <v>6</v>
      </c>
      <c r="B12" s="72" t="s">
        <v>64</v>
      </c>
      <c r="C12" s="68" t="s">
        <v>1</v>
      </c>
      <c r="D12" s="104">
        <v>15</v>
      </c>
      <c r="E12" s="104"/>
      <c r="F12" s="104">
        <f aca="true" t="shared" si="0" ref="F12:F17">ROUND($D12*E12,2)</f>
        <v>0</v>
      </c>
      <c r="G12" s="24"/>
    </row>
    <row r="13" spans="1:7" s="11" customFormat="1" ht="77.25" customHeight="1">
      <c r="A13" s="76">
        <v>3</v>
      </c>
      <c r="B13" s="72" t="s">
        <v>37</v>
      </c>
      <c r="C13" s="68" t="s">
        <v>7</v>
      </c>
      <c r="D13" s="103">
        <v>0.5</v>
      </c>
      <c r="E13" s="104"/>
      <c r="F13" s="104">
        <f t="shared" si="0"/>
        <v>0</v>
      </c>
      <c r="G13" s="45"/>
    </row>
    <row r="14" spans="1:7" s="30" customFormat="1" ht="63" customHeight="1">
      <c r="A14" s="76">
        <v>4</v>
      </c>
      <c r="B14" s="72" t="s">
        <v>65</v>
      </c>
      <c r="C14" s="68" t="s">
        <v>1</v>
      </c>
      <c r="D14" s="103">
        <v>30</v>
      </c>
      <c r="E14" s="104"/>
      <c r="F14" s="104">
        <f t="shared" si="0"/>
        <v>0</v>
      </c>
      <c r="G14" s="45"/>
    </row>
    <row r="15" spans="1:8" s="30" customFormat="1" ht="30.75" customHeight="1">
      <c r="A15" s="66" t="s">
        <v>66</v>
      </c>
      <c r="B15" s="72" t="s">
        <v>3</v>
      </c>
      <c r="C15" s="68" t="s">
        <v>1</v>
      </c>
      <c r="D15" s="104">
        <v>10</v>
      </c>
      <c r="E15" s="104"/>
      <c r="F15" s="104">
        <f t="shared" si="0"/>
        <v>0</v>
      </c>
      <c r="G15" s="24"/>
      <c r="H15" s="32"/>
    </row>
    <row r="16" spans="1:8" s="30" customFormat="1" ht="35.25" customHeight="1">
      <c r="A16" s="66" t="s">
        <v>67</v>
      </c>
      <c r="B16" s="72" t="s">
        <v>68</v>
      </c>
      <c r="C16" s="68" t="s">
        <v>1</v>
      </c>
      <c r="D16" s="104">
        <v>1</v>
      </c>
      <c r="E16" s="104"/>
      <c r="F16" s="104">
        <f t="shared" si="0"/>
        <v>0</v>
      </c>
      <c r="G16" s="24"/>
      <c r="H16" s="32"/>
    </row>
    <row r="17" spans="1:8" s="30" customFormat="1" ht="35.25" customHeight="1" thickBot="1">
      <c r="A17" s="66" t="s">
        <v>69</v>
      </c>
      <c r="B17" s="72" t="s">
        <v>70</v>
      </c>
      <c r="C17" s="68" t="s">
        <v>0</v>
      </c>
      <c r="D17" s="104">
        <v>1</v>
      </c>
      <c r="E17" s="104"/>
      <c r="F17" s="104">
        <f t="shared" si="0"/>
        <v>0</v>
      </c>
      <c r="G17" s="24"/>
      <c r="H17" s="32"/>
    </row>
    <row r="18" spans="1:7" s="49" customFormat="1" ht="13.5" thickBot="1">
      <c r="A18" s="124"/>
      <c r="B18" s="124" t="s">
        <v>30</v>
      </c>
      <c r="C18" s="148"/>
      <c r="D18" s="148"/>
      <c r="E18" s="148"/>
      <c r="F18" s="125">
        <f>SUM(F11:F17)</f>
        <v>0</v>
      </c>
      <c r="G18" s="55" t="e">
        <f>#REF!</f>
        <v>#REF!</v>
      </c>
    </row>
    <row r="19" spans="1:7" s="11" customFormat="1" ht="12.75">
      <c r="A19" s="66"/>
      <c r="B19" s="72"/>
      <c r="C19" s="68"/>
      <c r="D19" s="104"/>
      <c r="E19" s="104"/>
      <c r="F19" s="104"/>
      <c r="G19" s="24"/>
    </row>
    <row r="20" spans="1:7" s="11" customFormat="1" ht="12.75">
      <c r="A20" s="73" t="s">
        <v>35</v>
      </c>
      <c r="B20" s="72"/>
      <c r="C20" s="68"/>
      <c r="D20" s="103"/>
      <c r="E20" s="104"/>
      <c r="F20" s="104"/>
      <c r="G20" s="53"/>
    </row>
    <row r="21" spans="1:7" s="11" customFormat="1" ht="12.75">
      <c r="A21" s="73"/>
      <c r="B21" s="72"/>
      <c r="C21" s="68"/>
      <c r="D21" s="103"/>
      <c r="E21" s="104"/>
      <c r="F21" s="104"/>
      <c r="G21" s="26"/>
    </row>
    <row r="22" spans="1:7" s="11" customFormat="1" ht="35.25" customHeight="1">
      <c r="A22" s="66" t="s">
        <v>5</v>
      </c>
      <c r="B22" s="72" t="s">
        <v>71</v>
      </c>
      <c r="C22" s="68" t="s">
        <v>1</v>
      </c>
      <c r="D22" s="103">
        <v>5</v>
      </c>
      <c r="E22" s="104"/>
      <c r="F22" s="104">
        <f aca="true" t="shared" si="1" ref="F22:F28">ROUND($D22*E22,2)</f>
        <v>0</v>
      </c>
      <c r="G22" s="24"/>
    </row>
    <row r="23" spans="1:7" s="11" customFormat="1" ht="68.25" customHeight="1">
      <c r="A23" s="66" t="s">
        <v>6</v>
      </c>
      <c r="B23" s="72" t="s">
        <v>72</v>
      </c>
      <c r="C23" s="68" t="s">
        <v>1</v>
      </c>
      <c r="D23" s="103">
        <v>25</v>
      </c>
      <c r="E23" s="104"/>
      <c r="F23" s="104">
        <f t="shared" si="1"/>
        <v>0</v>
      </c>
      <c r="G23" s="24"/>
    </row>
    <row r="24" spans="1:8" s="30" customFormat="1" ht="184.5" customHeight="1">
      <c r="A24" s="151">
        <v>3</v>
      </c>
      <c r="B24" s="72" t="s">
        <v>73</v>
      </c>
      <c r="C24" s="68"/>
      <c r="D24" s="103"/>
      <c r="E24" s="103"/>
      <c r="F24" s="104"/>
      <c r="H24" s="32"/>
    </row>
    <row r="25" spans="1:8" s="30" customFormat="1" ht="192.75" customHeight="1">
      <c r="A25" s="151"/>
      <c r="B25" s="80" t="s">
        <v>74</v>
      </c>
      <c r="C25" s="68"/>
      <c r="D25" s="103"/>
      <c r="E25" s="103"/>
      <c r="F25" s="104"/>
      <c r="H25" s="32"/>
    </row>
    <row r="26" spans="1:8" s="30" customFormat="1" ht="114.75">
      <c r="A26" s="151"/>
      <c r="B26" s="80" t="s">
        <v>75</v>
      </c>
      <c r="C26" s="68" t="s">
        <v>4</v>
      </c>
      <c r="D26" s="103">
        <v>1</v>
      </c>
      <c r="E26" s="103"/>
      <c r="F26" s="104">
        <f t="shared" si="1"/>
        <v>0</v>
      </c>
      <c r="H26" s="32"/>
    </row>
    <row r="27" spans="1:6" s="10" customFormat="1" ht="28.5" customHeight="1">
      <c r="A27" s="76">
        <v>4</v>
      </c>
      <c r="B27" s="72" t="s">
        <v>38</v>
      </c>
      <c r="C27" s="68" t="s">
        <v>0</v>
      </c>
      <c r="D27" s="103">
        <v>1</v>
      </c>
      <c r="E27" s="104"/>
      <c r="F27" s="104">
        <f t="shared" si="1"/>
        <v>0</v>
      </c>
    </row>
    <row r="28" spans="1:6" s="10" customFormat="1" ht="33" customHeight="1">
      <c r="A28" s="76">
        <v>5</v>
      </c>
      <c r="B28" s="72" t="s">
        <v>39</v>
      </c>
      <c r="C28" s="68" t="s">
        <v>0</v>
      </c>
      <c r="D28" s="103">
        <v>1</v>
      </c>
      <c r="E28" s="104"/>
      <c r="F28" s="104">
        <f t="shared" si="1"/>
        <v>0</v>
      </c>
    </row>
    <row r="29" spans="1:7" s="44" customFormat="1" ht="36" customHeight="1" thickBot="1">
      <c r="A29" s="76">
        <v>6</v>
      </c>
      <c r="B29" s="81" t="s">
        <v>94</v>
      </c>
      <c r="C29" s="68" t="s">
        <v>18</v>
      </c>
      <c r="D29" s="105">
        <v>3</v>
      </c>
      <c r="E29" s="105"/>
      <c r="F29" s="104">
        <f>SUM(F22:F28)*$D29%</f>
        <v>0</v>
      </c>
      <c r="G29" s="43"/>
    </row>
    <row r="30" spans="1:7" s="49" customFormat="1" ht="13.5" thickBot="1">
      <c r="A30" s="124"/>
      <c r="B30" s="124" t="s">
        <v>40</v>
      </c>
      <c r="C30" s="148"/>
      <c r="D30" s="148"/>
      <c r="E30" s="148"/>
      <c r="F30" s="125">
        <f>SUM(F22:F29)</f>
        <v>0</v>
      </c>
      <c r="G30" s="55" t="e">
        <f>#REF!</f>
        <v>#REF!</v>
      </c>
    </row>
    <row r="31" spans="1:7" s="30" customFormat="1" ht="12.75">
      <c r="A31" s="126"/>
      <c r="B31" s="126"/>
      <c r="C31" s="69"/>
      <c r="D31" s="104"/>
      <c r="E31" s="104"/>
      <c r="F31" s="104"/>
      <c r="G31" s="36"/>
    </row>
    <row r="32" spans="1:7" s="11" customFormat="1" ht="12.75">
      <c r="A32" s="73" t="s">
        <v>48</v>
      </c>
      <c r="B32" s="72"/>
      <c r="C32" s="68"/>
      <c r="D32" s="103"/>
      <c r="E32" s="104"/>
      <c r="F32" s="104"/>
      <c r="G32" s="53"/>
    </row>
    <row r="33" spans="1:7" s="49" customFormat="1" ht="15.75">
      <c r="A33" s="116"/>
      <c r="B33" s="117"/>
      <c r="C33" s="118"/>
      <c r="D33" s="119"/>
      <c r="E33" s="120"/>
      <c r="F33" s="120"/>
      <c r="G33" s="54"/>
    </row>
    <row r="34" spans="1:7" s="30" customFormat="1" ht="38.25">
      <c r="A34" s="76">
        <v>1</v>
      </c>
      <c r="B34" s="72" t="s">
        <v>13</v>
      </c>
      <c r="C34" s="68" t="s">
        <v>0</v>
      </c>
      <c r="D34" s="103">
        <v>1</v>
      </c>
      <c r="E34" s="103"/>
      <c r="F34" s="104">
        <f>ROUND($D34*E34,2)</f>
        <v>0</v>
      </c>
      <c r="G34" s="32"/>
    </row>
    <row r="35" spans="1:6" s="30" customFormat="1" ht="23.25" customHeight="1">
      <c r="A35" s="76">
        <v>2</v>
      </c>
      <c r="B35" s="72" t="s">
        <v>51</v>
      </c>
      <c r="C35" s="68" t="s">
        <v>45</v>
      </c>
      <c r="D35" s="103">
        <v>1</v>
      </c>
      <c r="E35" s="108"/>
      <c r="F35" s="104">
        <f>ROUND($D35*E35,2)</f>
        <v>0</v>
      </c>
    </row>
    <row r="36" spans="1:7" s="47" customFormat="1" ht="25.5" customHeight="1" thickBot="1">
      <c r="A36" s="76">
        <v>3</v>
      </c>
      <c r="B36" s="83" t="s">
        <v>76</v>
      </c>
      <c r="C36" s="68" t="s">
        <v>14</v>
      </c>
      <c r="D36" s="103">
        <v>2</v>
      </c>
      <c r="E36" s="103"/>
      <c r="F36" s="104">
        <f>ROUND($D36*E36,2)</f>
        <v>0</v>
      </c>
      <c r="G36" s="36"/>
    </row>
    <row r="37" spans="1:7" s="49" customFormat="1" ht="13.5" thickBot="1">
      <c r="A37" s="124"/>
      <c r="B37" s="124" t="s">
        <v>49</v>
      </c>
      <c r="C37" s="148"/>
      <c r="D37" s="148"/>
      <c r="E37" s="148"/>
      <c r="F37" s="125">
        <f>SUM(F34:F36)</f>
        <v>0</v>
      </c>
      <c r="G37" s="55" t="e">
        <f>#REF!</f>
        <v>#REF!</v>
      </c>
    </row>
    <row r="38" spans="1:7" s="11" customFormat="1" ht="12.75">
      <c r="A38" s="66"/>
      <c r="B38" s="74"/>
      <c r="C38" s="68"/>
      <c r="D38" s="103"/>
      <c r="E38" s="103"/>
      <c r="F38" s="103"/>
      <c r="G38" s="27"/>
    </row>
    <row r="39" spans="1:9" s="13" customFormat="1" ht="12.75">
      <c r="A39" s="114" t="s">
        <v>11</v>
      </c>
      <c r="B39" s="67" t="s">
        <v>50</v>
      </c>
      <c r="C39" s="68"/>
      <c r="D39" s="103"/>
      <c r="E39" s="103"/>
      <c r="F39" s="103"/>
      <c r="G39" s="50"/>
      <c r="H39" s="11"/>
      <c r="I39" s="11"/>
    </row>
    <row r="40" spans="1:7" s="11" customFormat="1" ht="12.75">
      <c r="A40" s="66"/>
      <c r="B40" s="72"/>
      <c r="C40" s="68"/>
      <c r="D40" s="103"/>
      <c r="E40" s="104"/>
      <c r="F40" s="104"/>
      <c r="G40" s="24"/>
    </row>
    <row r="41" spans="1:7" s="11" customFormat="1" ht="12.75">
      <c r="A41" s="73" t="s">
        <v>29</v>
      </c>
      <c r="B41" s="72"/>
      <c r="C41" s="68"/>
      <c r="D41" s="103"/>
      <c r="E41" s="104"/>
      <c r="F41" s="104"/>
      <c r="G41" s="53"/>
    </row>
    <row r="42" spans="1:7" s="11" customFormat="1" ht="12.75">
      <c r="A42" s="66"/>
      <c r="B42" s="74"/>
      <c r="C42" s="68"/>
      <c r="D42" s="103"/>
      <c r="E42" s="104"/>
      <c r="F42" s="104"/>
      <c r="G42" s="24"/>
    </row>
    <row r="43" spans="1:7" s="11" customFormat="1" ht="132" customHeight="1">
      <c r="A43" s="66" t="s">
        <v>5</v>
      </c>
      <c r="B43" s="75" t="s">
        <v>63</v>
      </c>
      <c r="C43" s="68" t="s">
        <v>1</v>
      </c>
      <c r="D43" s="103">
        <v>8</v>
      </c>
      <c r="E43" s="104"/>
      <c r="F43" s="104">
        <f aca="true" t="shared" si="2" ref="F43:F49">ROUND($D43*E43,2)</f>
        <v>0</v>
      </c>
      <c r="G43" s="24"/>
    </row>
    <row r="44" spans="1:7" s="11" customFormat="1" ht="39.75" customHeight="1">
      <c r="A44" s="66" t="s">
        <v>6</v>
      </c>
      <c r="B44" s="72" t="s">
        <v>64</v>
      </c>
      <c r="C44" s="68" t="s">
        <v>1</v>
      </c>
      <c r="D44" s="104">
        <v>20</v>
      </c>
      <c r="E44" s="104"/>
      <c r="F44" s="104">
        <f t="shared" si="2"/>
        <v>0</v>
      </c>
      <c r="G44" s="24"/>
    </row>
    <row r="45" spans="1:7" s="11" customFormat="1" ht="73.5" customHeight="1">
      <c r="A45" s="76">
        <v>3</v>
      </c>
      <c r="B45" s="72" t="s">
        <v>37</v>
      </c>
      <c r="C45" s="68" t="s">
        <v>7</v>
      </c>
      <c r="D45" s="103">
        <v>0.5</v>
      </c>
      <c r="E45" s="104"/>
      <c r="F45" s="104">
        <f t="shared" si="2"/>
        <v>0</v>
      </c>
      <c r="G45" s="45"/>
    </row>
    <row r="46" spans="1:7" s="30" customFormat="1" ht="59.25" customHeight="1">
      <c r="A46" s="76">
        <v>4</v>
      </c>
      <c r="B46" s="72" t="s">
        <v>65</v>
      </c>
      <c r="C46" s="68" t="s">
        <v>1</v>
      </c>
      <c r="D46" s="103">
        <v>60</v>
      </c>
      <c r="E46" s="104"/>
      <c r="F46" s="104">
        <f t="shared" si="2"/>
        <v>0</v>
      </c>
      <c r="G46" s="45"/>
    </row>
    <row r="47" spans="1:8" s="30" customFormat="1" ht="39.75" customHeight="1">
      <c r="A47" s="66" t="s">
        <v>66</v>
      </c>
      <c r="B47" s="72" t="s">
        <v>3</v>
      </c>
      <c r="C47" s="68" t="s">
        <v>1</v>
      </c>
      <c r="D47" s="104">
        <v>10</v>
      </c>
      <c r="E47" s="104"/>
      <c r="F47" s="104">
        <f t="shared" si="2"/>
        <v>0</v>
      </c>
      <c r="G47" s="24"/>
      <c r="H47" s="32"/>
    </row>
    <row r="48" spans="1:8" s="30" customFormat="1" ht="31.5" customHeight="1">
      <c r="A48" s="66" t="s">
        <v>67</v>
      </c>
      <c r="B48" s="72" t="s">
        <v>68</v>
      </c>
      <c r="C48" s="68" t="s">
        <v>1</v>
      </c>
      <c r="D48" s="104">
        <v>2</v>
      </c>
      <c r="E48" s="104"/>
      <c r="F48" s="104">
        <f t="shared" si="2"/>
        <v>0</v>
      </c>
      <c r="G48" s="24"/>
      <c r="H48" s="32"/>
    </row>
    <row r="49" spans="1:8" s="30" customFormat="1" ht="36.75" customHeight="1" thickBot="1">
      <c r="A49" s="66" t="s">
        <v>69</v>
      </c>
      <c r="B49" s="72" t="s">
        <v>70</v>
      </c>
      <c r="C49" s="68" t="s">
        <v>0</v>
      </c>
      <c r="D49" s="104">
        <v>1</v>
      </c>
      <c r="E49" s="104"/>
      <c r="F49" s="104">
        <f t="shared" si="2"/>
        <v>0</v>
      </c>
      <c r="G49" s="24"/>
      <c r="H49" s="32"/>
    </row>
    <row r="50" spans="1:7" s="49" customFormat="1" ht="13.5" thickBot="1">
      <c r="A50" s="124"/>
      <c r="B50" s="124" t="s">
        <v>30</v>
      </c>
      <c r="C50" s="148"/>
      <c r="D50" s="148"/>
      <c r="E50" s="148"/>
      <c r="F50" s="125">
        <f>SUM(F43:F49)</f>
        <v>0</v>
      </c>
      <c r="G50" s="55" t="e">
        <f>#REF!</f>
        <v>#REF!</v>
      </c>
    </row>
    <row r="51" spans="1:7" s="11" customFormat="1" ht="12.75">
      <c r="A51" s="66"/>
      <c r="B51" s="72"/>
      <c r="C51" s="68"/>
      <c r="D51" s="104"/>
      <c r="E51" s="104"/>
      <c r="F51" s="104"/>
      <c r="G51" s="24"/>
    </row>
    <row r="52" spans="1:7" s="11" customFormat="1" ht="12.75">
      <c r="A52" s="73" t="s">
        <v>35</v>
      </c>
      <c r="B52" s="72"/>
      <c r="C52" s="68"/>
      <c r="D52" s="103"/>
      <c r="E52" s="104"/>
      <c r="F52" s="104"/>
      <c r="G52" s="53"/>
    </row>
    <row r="53" spans="1:7" s="11" customFormat="1" ht="12.75">
      <c r="A53" s="73"/>
      <c r="B53" s="72"/>
      <c r="C53" s="68"/>
      <c r="D53" s="103"/>
      <c r="E53" s="104"/>
      <c r="F53" s="104"/>
      <c r="G53" s="26"/>
    </row>
    <row r="54" spans="1:7" s="11" customFormat="1" ht="39" customHeight="1">
      <c r="A54" s="66" t="s">
        <v>5</v>
      </c>
      <c r="B54" s="72" t="s">
        <v>77</v>
      </c>
      <c r="C54" s="68" t="s">
        <v>1</v>
      </c>
      <c r="D54" s="103">
        <v>5</v>
      </c>
      <c r="E54" s="104"/>
      <c r="F54" s="104">
        <f aca="true" t="shared" si="3" ref="F54:F60">ROUND($D54*E54,2)</f>
        <v>0</v>
      </c>
      <c r="G54" s="24"/>
    </row>
    <row r="55" spans="1:7" s="11" customFormat="1" ht="68.25" customHeight="1">
      <c r="A55" s="66" t="s">
        <v>6</v>
      </c>
      <c r="B55" s="72" t="s">
        <v>72</v>
      </c>
      <c r="C55" s="68" t="s">
        <v>1</v>
      </c>
      <c r="D55" s="103">
        <v>35</v>
      </c>
      <c r="E55" s="104"/>
      <c r="F55" s="104">
        <f t="shared" si="3"/>
        <v>0</v>
      </c>
      <c r="G55" s="24"/>
    </row>
    <row r="56" spans="1:8" s="30" customFormat="1" ht="178.5">
      <c r="A56" s="143">
        <v>3</v>
      </c>
      <c r="B56" s="72" t="s">
        <v>78</v>
      </c>
      <c r="C56" s="68"/>
      <c r="D56" s="103"/>
      <c r="E56" s="103"/>
      <c r="F56" s="104"/>
      <c r="H56" s="32"/>
    </row>
    <row r="57" spans="1:8" s="30" customFormat="1" ht="190.5" customHeight="1">
      <c r="A57" s="144"/>
      <c r="B57" s="80" t="s">
        <v>79</v>
      </c>
      <c r="C57" s="68"/>
      <c r="D57" s="103"/>
      <c r="E57" s="103"/>
      <c r="F57" s="104"/>
      <c r="H57" s="32"/>
    </row>
    <row r="58" spans="1:8" s="30" customFormat="1" ht="114.75">
      <c r="A58" s="145"/>
      <c r="B58" s="80" t="s">
        <v>75</v>
      </c>
      <c r="C58" s="68" t="s">
        <v>4</v>
      </c>
      <c r="D58" s="103">
        <v>1</v>
      </c>
      <c r="E58" s="103"/>
      <c r="F58" s="104">
        <f t="shared" si="3"/>
        <v>0</v>
      </c>
      <c r="H58" s="32"/>
    </row>
    <row r="59" spans="1:6" s="10" customFormat="1" ht="24.75" customHeight="1">
      <c r="A59" s="76">
        <v>4</v>
      </c>
      <c r="B59" s="72" t="s">
        <v>38</v>
      </c>
      <c r="C59" s="68" t="s">
        <v>0</v>
      </c>
      <c r="D59" s="103">
        <v>1</v>
      </c>
      <c r="E59" s="104"/>
      <c r="F59" s="104">
        <f t="shared" si="3"/>
        <v>0</v>
      </c>
    </row>
    <row r="60" spans="1:6" s="10" customFormat="1" ht="33.75" customHeight="1">
      <c r="A60" s="76">
        <v>5</v>
      </c>
      <c r="B60" s="72" t="s">
        <v>39</v>
      </c>
      <c r="C60" s="68" t="s">
        <v>0</v>
      </c>
      <c r="D60" s="103">
        <v>1</v>
      </c>
      <c r="E60" s="104"/>
      <c r="F60" s="104">
        <f t="shared" si="3"/>
        <v>0</v>
      </c>
    </row>
    <row r="61" spans="1:7" s="44" customFormat="1" ht="34.5" customHeight="1" thickBot="1">
      <c r="A61" s="76">
        <v>6</v>
      </c>
      <c r="B61" s="81" t="s">
        <v>17</v>
      </c>
      <c r="C61" s="68" t="s">
        <v>18</v>
      </c>
      <c r="D61" s="105">
        <v>3</v>
      </c>
      <c r="E61" s="105"/>
      <c r="F61" s="115">
        <f>SUM(F54:F60)*$D61%</f>
        <v>0</v>
      </c>
      <c r="G61" s="43"/>
    </row>
    <row r="62" spans="1:7" s="49" customFormat="1" ht="13.5" thickBot="1">
      <c r="A62" s="124"/>
      <c r="B62" s="124" t="s">
        <v>40</v>
      </c>
      <c r="C62" s="148"/>
      <c r="D62" s="148"/>
      <c r="E62" s="148"/>
      <c r="F62" s="125">
        <f>SUM(F54:F61)</f>
        <v>0</v>
      </c>
      <c r="G62" s="55" t="e">
        <f>#REF!</f>
        <v>#REF!</v>
      </c>
    </row>
    <row r="63" spans="1:7" s="30" customFormat="1" ht="12.75">
      <c r="A63" s="126"/>
      <c r="B63" s="126"/>
      <c r="C63" s="69"/>
      <c r="D63" s="104"/>
      <c r="E63" s="104"/>
      <c r="F63" s="104"/>
      <c r="G63" s="36"/>
    </row>
    <row r="64" spans="1:7" s="11" customFormat="1" ht="12.75">
      <c r="A64" s="73" t="s">
        <v>48</v>
      </c>
      <c r="B64" s="72"/>
      <c r="C64" s="68"/>
      <c r="D64" s="103"/>
      <c r="E64" s="104"/>
      <c r="F64" s="104"/>
      <c r="G64" s="53"/>
    </row>
    <row r="65" spans="1:7" s="49" customFormat="1" ht="15.75">
      <c r="A65" s="116"/>
      <c r="B65" s="117"/>
      <c r="C65" s="118"/>
      <c r="D65" s="119"/>
      <c r="E65" s="120"/>
      <c r="F65" s="120"/>
      <c r="G65" s="54"/>
    </row>
    <row r="66" spans="1:7" s="30" customFormat="1" ht="38.25">
      <c r="A66" s="76">
        <v>1</v>
      </c>
      <c r="B66" s="72" t="s">
        <v>13</v>
      </c>
      <c r="C66" s="68" t="s">
        <v>0</v>
      </c>
      <c r="D66" s="103">
        <v>1</v>
      </c>
      <c r="E66" s="103"/>
      <c r="F66" s="104">
        <f>ROUND($D66*E66,2)</f>
        <v>0</v>
      </c>
      <c r="G66" s="32"/>
    </row>
    <row r="67" spans="1:6" s="30" customFormat="1" ht="15.75" customHeight="1">
      <c r="A67" s="76">
        <v>2</v>
      </c>
      <c r="B67" s="72" t="s">
        <v>51</v>
      </c>
      <c r="C67" s="68" t="s">
        <v>45</v>
      </c>
      <c r="D67" s="103">
        <v>1</v>
      </c>
      <c r="E67" s="108"/>
      <c r="F67" s="104">
        <f>ROUND($D67*E67,2)</f>
        <v>0</v>
      </c>
    </row>
    <row r="68" spans="1:7" s="47" customFormat="1" ht="27" customHeight="1" thickBot="1">
      <c r="A68" s="76">
        <v>3</v>
      </c>
      <c r="B68" s="83" t="s">
        <v>76</v>
      </c>
      <c r="C68" s="68" t="s">
        <v>14</v>
      </c>
      <c r="D68" s="103">
        <v>2</v>
      </c>
      <c r="E68" s="103"/>
      <c r="F68" s="104">
        <f>ROUND($D68*E68,2)</f>
        <v>0</v>
      </c>
      <c r="G68" s="36"/>
    </row>
    <row r="69" spans="1:7" s="49" customFormat="1" ht="13.5" thickBot="1">
      <c r="A69" s="124"/>
      <c r="B69" s="124" t="s">
        <v>49</v>
      </c>
      <c r="C69" s="148"/>
      <c r="D69" s="148"/>
      <c r="E69" s="148"/>
      <c r="F69" s="125">
        <f>SUM(F66:F68)</f>
        <v>0</v>
      </c>
      <c r="G69" s="55" t="e">
        <f>#REF!</f>
        <v>#REF!</v>
      </c>
    </row>
    <row r="70" spans="1:7" s="11" customFormat="1" ht="12.75">
      <c r="A70" s="16"/>
      <c r="B70" s="28"/>
      <c r="C70" s="31"/>
      <c r="D70" s="32"/>
      <c r="E70" s="99"/>
      <c r="F70" s="99"/>
      <c r="G70" s="24"/>
    </row>
    <row r="71" spans="1:7" s="11" customFormat="1" ht="12.75">
      <c r="A71" s="18"/>
      <c r="B71" s="10"/>
      <c r="C71" s="31"/>
      <c r="D71" s="32"/>
      <c r="E71" s="99"/>
      <c r="F71" s="99"/>
      <c r="G71" s="25"/>
    </row>
    <row r="72" spans="1:7" s="11" customFormat="1" ht="12.75">
      <c r="A72" s="91"/>
      <c r="B72" s="92"/>
      <c r="C72" s="31"/>
      <c r="D72" s="32"/>
      <c r="E72" s="32"/>
      <c r="F72" s="32"/>
      <c r="G72" s="24"/>
    </row>
    <row r="73" spans="1:7" s="11" customFormat="1" ht="12.75">
      <c r="A73" s="91"/>
      <c r="B73" s="92"/>
      <c r="C73" s="31"/>
      <c r="D73" s="32"/>
      <c r="E73" s="32"/>
      <c r="F73" s="32"/>
      <c r="G73" s="24"/>
    </row>
    <row r="74" spans="1:7" s="11" customFormat="1" ht="12.75">
      <c r="A74" s="149" t="s">
        <v>9</v>
      </c>
      <c r="B74" s="150"/>
      <c r="C74" s="150"/>
      <c r="D74" s="150"/>
      <c r="E74" s="150"/>
      <c r="F74" s="150"/>
      <c r="G74" s="24"/>
    </row>
    <row r="75" spans="1:7" s="11" customFormat="1" ht="15" customHeight="1">
      <c r="A75" s="84" t="s">
        <v>10</v>
      </c>
      <c r="B75" s="138" t="s">
        <v>61</v>
      </c>
      <c r="C75" s="138"/>
      <c r="D75" s="138"/>
      <c r="E75" s="138"/>
      <c r="F75" s="137">
        <f>SUM(F76:F78)</f>
        <v>0</v>
      </c>
      <c r="G75" s="24"/>
    </row>
    <row r="76" spans="1:7" s="30" customFormat="1" ht="15" customHeight="1">
      <c r="A76" s="84" t="s">
        <v>55</v>
      </c>
      <c r="B76" s="138" t="s">
        <v>52</v>
      </c>
      <c r="C76" s="138"/>
      <c r="D76" s="138"/>
      <c r="E76" s="138"/>
      <c r="F76" s="103">
        <f>F18</f>
        <v>0</v>
      </c>
      <c r="G76" s="24"/>
    </row>
    <row r="77" spans="1:7" s="30" customFormat="1" ht="15" customHeight="1">
      <c r="A77" s="84"/>
      <c r="B77" s="138" t="s">
        <v>53</v>
      </c>
      <c r="C77" s="138"/>
      <c r="D77" s="138"/>
      <c r="E77" s="138"/>
      <c r="F77" s="103">
        <f>F30</f>
        <v>0</v>
      </c>
      <c r="G77" s="24"/>
    </row>
    <row r="78" spans="1:6" s="30" customFormat="1" ht="15" customHeight="1">
      <c r="A78" s="84"/>
      <c r="B78" s="138" t="s">
        <v>54</v>
      </c>
      <c r="C78" s="138"/>
      <c r="D78" s="138"/>
      <c r="E78" s="138"/>
      <c r="F78" s="103">
        <f>F37</f>
        <v>0</v>
      </c>
    </row>
    <row r="79" spans="1:6" s="30" customFormat="1" ht="15" customHeight="1">
      <c r="A79" s="84"/>
      <c r="B79" s="140"/>
      <c r="C79" s="141"/>
      <c r="D79" s="141"/>
      <c r="E79" s="142"/>
      <c r="F79" s="103"/>
    </row>
    <row r="80" spans="1:7" s="30" customFormat="1" ht="15" customHeight="1">
      <c r="A80" s="84" t="s">
        <v>11</v>
      </c>
      <c r="B80" s="138" t="s">
        <v>62</v>
      </c>
      <c r="C80" s="138"/>
      <c r="D80" s="138"/>
      <c r="E80" s="138"/>
      <c r="F80" s="137">
        <f>SUM(F81:F83)</f>
        <v>0</v>
      </c>
      <c r="G80" s="38"/>
    </row>
    <row r="81" spans="1:7" s="11" customFormat="1" ht="15" customHeight="1">
      <c r="A81" s="84"/>
      <c r="B81" s="138" t="s">
        <v>52</v>
      </c>
      <c r="C81" s="138"/>
      <c r="D81" s="138"/>
      <c r="E81" s="138"/>
      <c r="F81" s="103">
        <f>F50</f>
        <v>0</v>
      </c>
      <c r="G81" s="39"/>
    </row>
    <row r="82" spans="1:7" s="11" customFormat="1" ht="15" customHeight="1">
      <c r="A82" s="84"/>
      <c r="B82" s="138" t="s">
        <v>53</v>
      </c>
      <c r="C82" s="138"/>
      <c r="D82" s="138"/>
      <c r="E82" s="138"/>
      <c r="F82" s="103">
        <f>F62</f>
        <v>0</v>
      </c>
      <c r="G82" s="41"/>
    </row>
    <row r="83" spans="1:7" s="11" customFormat="1" ht="15" customHeight="1">
      <c r="A83" s="84"/>
      <c r="B83" s="138" t="s">
        <v>54</v>
      </c>
      <c r="C83" s="138"/>
      <c r="D83" s="138"/>
      <c r="E83" s="138"/>
      <c r="F83" s="103">
        <f>F69</f>
        <v>0</v>
      </c>
      <c r="G83" s="39"/>
    </row>
    <row r="84" spans="1:7" s="11" customFormat="1" ht="15" customHeight="1">
      <c r="A84" s="85"/>
      <c r="B84" s="139" t="s">
        <v>56</v>
      </c>
      <c r="C84" s="139"/>
      <c r="D84" s="139"/>
      <c r="E84" s="139"/>
      <c r="F84" s="109">
        <f>F75+F80</f>
        <v>0</v>
      </c>
      <c r="G84" s="41"/>
    </row>
    <row r="85" spans="1:7" s="11" customFormat="1" ht="12.75">
      <c r="A85" s="93"/>
      <c r="B85" s="94"/>
      <c r="C85" s="65"/>
      <c r="D85" s="100"/>
      <c r="E85" s="36"/>
      <c r="F85" s="36"/>
      <c r="G85" s="26"/>
    </row>
    <row r="86" spans="1:7" s="30" customFormat="1" ht="12.75">
      <c r="A86" s="17"/>
      <c r="B86" s="14"/>
      <c r="C86" s="35"/>
      <c r="D86" s="36"/>
      <c r="E86" s="36"/>
      <c r="F86" s="36"/>
      <c r="G86" s="26"/>
    </row>
    <row r="87" spans="1:7" s="11" customFormat="1" ht="14.25">
      <c r="A87" s="95"/>
      <c r="B87" s="37"/>
      <c r="C87" s="35"/>
      <c r="D87" s="36"/>
      <c r="E87" s="36"/>
      <c r="F87" s="36"/>
      <c r="G87" s="20"/>
    </row>
    <row r="88" spans="1:7" s="11" customFormat="1" ht="14.25">
      <c r="A88" s="95"/>
      <c r="B88" s="37"/>
      <c r="C88" s="35"/>
      <c r="D88" s="36"/>
      <c r="E88" s="36"/>
      <c r="F88" s="36"/>
      <c r="G88" s="20"/>
    </row>
    <row r="89" spans="1:7" s="11" customFormat="1" ht="14.25">
      <c r="A89" s="95"/>
      <c r="B89" s="37"/>
      <c r="C89" s="35"/>
      <c r="D89" s="36"/>
      <c r="E89" s="36"/>
      <c r="F89" s="36"/>
      <c r="G89" s="20"/>
    </row>
    <row r="90" spans="1:8" s="30" customFormat="1" ht="14.25">
      <c r="A90" s="95"/>
      <c r="B90" s="37"/>
      <c r="C90" s="35"/>
      <c r="D90" s="36"/>
      <c r="E90" s="36"/>
      <c r="F90" s="36"/>
      <c r="G90" s="20"/>
      <c r="H90" s="32"/>
    </row>
    <row r="91" spans="1:8" s="30" customFormat="1" ht="14.25">
      <c r="A91" s="95"/>
      <c r="B91" s="37"/>
      <c r="C91" s="35"/>
      <c r="D91" s="36"/>
      <c r="E91" s="36"/>
      <c r="F91" s="36"/>
      <c r="G91" s="20"/>
      <c r="H91" s="32"/>
    </row>
    <row r="92" spans="1:8" s="30" customFormat="1" ht="14.25">
      <c r="A92" s="95"/>
      <c r="B92" s="37"/>
      <c r="C92" s="35"/>
      <c r="D92" s="36"/>
      <c r="E92" s="36"/>
      <c r="F92" s="36"/>
      <c r="G92" s="20"/>
      <c r="H92" s="32"/>
    </row>
    <row r="93" spans="1:7" s="11" customFormat="1" ht="14.25">
      <c r="A93" s="96"/>
      <c r="B93" s="30"/>
      <c r="C93" s="31"/>
      <c r="D93" s="32"/>
      <c r="E93" s="32"/>
      <c r="F93" s="32"/>
      <c r="G93" s="21"/>
    </row>
    <row r="94" spans="1:7" s="11" customFormat="1" ht="14.25">
      <c r="A94" s="96"/>
      <c r="B94" s="30"/>
      <c r="C94" s="31"/>
      <c r="D94" s="32"/>
      <c r="E94" s="32"/>
      <c r="F94" s="32"/>
      <c r="G94" s="21"/>
    </row>
    <row r="95" spans="1:7" s="44" customFormat="1" ht="15">
      <c r="A95" s="96"/>
      <c r="B95" s="30"/>
      <c r="C95" s="31"/>
      <c r="D95" s="32"/>
      <c r="E95" s="32"/>
      <c r="F95" s="32"/>
      <c r="G95" s="21"/>
    </row>
    <row r="96" spans="1:7" s="44" customFormat="1" ht="15">
      <c r="A96" s="96"/>
      <c r="B96" s="30"/>
      <c r="C96" s="31"/>
      <c r="D96" s="32"/>
      <c r="E96" s="32"/>
      <c r="F96" s="32"/>
      <c r="G96" s="21"/>
    </row>
    <row r="97" spans="1:7" s="30" customFormat="1" ht="14.25">
      <c r="A97" s="96"/>
      <c r="C97" s="31"/>
      <c r="D97" s="32"/>
      <c r="E97" s="32"/>
      <c r="F97" s="32"/>
      <c r="G97" s="21"/>
    </row>
    <row r="98" spans="1:7" s="30" customFormat="1" ht="14.25">
      <c r="A98" s="96"/>
      <c r="C98" s="31"/>
      <c r="D98" s="32"/>
      <c r="E98" s="32"/>
      <c r="F98" s="32"/>
      <c r="G98" s="21"/>
    </row>
    <row r="99" spans="1:7" s="30" customFormat="1" ht="14.25">
      <c r="A99" s="96"/>
      <c r="C99" s="31"/>
      <c r="D99" s="32"/>
      <c r="E99" s="32"/>
      <c r="F99" s="32"/>
      <c r="G99" s="21"/>
    </row>
    <row r="100" spans="1:7" s="37" customFormat="1" ht="14.25">
      <c r="A100" s="96"/>
      <c r="B100" s="30"/>
      <c r="C100" s="31"/>
      <c r="D100" s="32"/>
      <c r="E100" s="32"/>
      <c r="F100" s="32"/>
      <c r="G100" s="21"/>
    </row>
    <row r="101" spans="1:7" s="30" customFormat="1" ht="14.25">
      <c r="A101" s="96"/>
      <c r="C101" s="31"/>
      <c r="D101" s="32"/>
      <c r="E101" s="32"/>
      <c r="F101" s="32"/>
      <c r="G101" s="21"/>
    </row>
    <row r="102" spans="1:7" s="37" customFormat="1" ht="14.25">
      <c r="A102" s="96"/>
      <c r="B102" s="30"/>
      <c r="C102" s="31"/>
      <c r="D102" s="32"/>
      <c r="E102" s="32"/>
      <c r="F102" s="32"/>
      <c r="G102" s="21"/>
    </row>
    <row r="103" spans="1:7" s="37" customFormat="1" ht="14.25">
      <c r="A103" s="96"/>
      <c r="B103" s="30"/>
      <c r="C103" s="31"/>
      <c r="D103" s="32"/>
      <c r="E103" s="32"/>
      <c r="F103" s="32"/>
      <c r="G103" s="21"/>
    </row>
    <row r="104" spans="1:7" s="11" customFormat="1" ht="14.25">
      <c r="A104" s="96"/>
      <c r="B104" s="30"/>
      <c r="C104" s="31"/>
      <c r="D104" s="32"/>
      <c r="E104" s="32"/>
      <c r="F104" s="32"/>
      <c r="G104" s="21"/>
    </row>
    <row r="105" spans="1:7" s="11" customFormat="1" ht="14.25">
      <c r="A105" s="96"/>
      <c r="B105" s="30"/>
      <c r="C105" s="31"/>
      <c r="D105" s="32"/>
      <c r="E105" s="32"/>
      <c r="F105" s="32"/>
      <c r="G105" s="21"/>
    </row>
    <row r="106" spans="1:7" s="11" customFormat="1" ht="14.25">
      <c r="A106" s="96"/>
      <c r="B106" s="30"/>
      <c r="C106" s="31"/>
      <c r="D106" s="32"/>
      <c r="E106" s="32"/>
      <c r="F106" s="32"/>
      <c r="G106" s="21"/>
    </row>
    <row r="107" spans="1:7" s="11" customFormat="1" ht="14.25">
      <c r="A107" s="96"/>
      <c r="B107" s="30"/>
      <c r="C107" s="31"/>
      <c r="D107" s="32"/>
      <c r="E107" s="32"/>
      <c r="F107" s="32"/>
      <c r="G107" s="21"/>
    </row>
    <row r="108" spans="1:7" s="11" customFormat="1" ht="14.25">
      <c r="A108" s="96"/>
      <c r="B108" s="30"/>
      <c r="C108" s="31"/>
      <c r="D108" s="32"/>
      <c r="E108" s="32"/>
      <c r="F108" s="32"/>
      <c r="G108" s="21"/>
    </row>
    <row r="109" spans="1:7" s="11" customFormat="1" ht="14.25">
      <c r="A109" s="96"/>
      <c r="B109" s="30"/>
      <c r="C109" s="31"/>
      <c r="D109" s="32"/>
      <c r="E109" s="32"/>
      <c r="F109" s="32"/>
      <c r="G109" s="21"/>
    </row>
    <row r="110" spans="1:7" s="11" customFormat="1" ht="14.25">
      <c r="A110" s="96"/>
      <c r="B110" s="30"/>
      <c r="C110" s="31"/>
      <c r="D110" s="32"/>
      <c r="E110" s="32"/>
      <c r="F110" s="32"/>
      <c r="G110" s="21"/>
    </row>
    <row r="111" spans="1:7" s="11" customFormat="1" ht="14.25">
      <c r="A111" s="96"/>
      <c r="B111" s="30"/>
      <c r="C111" s="31"/>
      <c r="D111" s="32"/>
      <c r="E111" s="32"/>
      <c r="F111" s="32"/>
      <c r="G111" s="21"/>
    </row>
    <row r="112" spans="1:7" s="11" customFormat="1" ht="14.25">
      <c r="A112" s="96"/>
      <c r="B112" s="30"/>
      <c r="C112" s="31"/>
      <c r="D112" s="32"/>
      <c r="E112" s="32"/>
      <c r="F112" s="32"/>
      <c r="G112" s="21"/>
    </row>
    <row r="113" spans="1:7" s="11" customFormat="1" ht="14.25">
      <c r="A113" s="96"/>
      <c r="B113" s="30"/>
      <c r="C113" s="31"/>
      <c r="D113" s="32"/>
      <c r="E113" s="32"/>
      <c r="F113" s="32"/>
      <c r="G113" s="21"/>
    </row>
    <row r="114" spans="1:7" s="11" customFormat="1" ht="14.25">
      <c r="A114" s="96"/>
      <c r="B114" s="30"/>
      <c r="C114" s="31"/>
      <c r="D114" s="32"/>
      <c r="E114" s="32"/>
      <c r="F114" s="32"/>
      <c r="G114" s="21"/>
    </row>
    <row r="115" spans="1:7" s="11" customFormat="1" ht="14.25">
      <c r="A115" s="96"/>
      <c r="B115" s="30"/>
      <c r="C115" s="31"/>
      <c r="D115" s="32"/>
      <c r="E115" s="32"/>
      <c r="F115" s="32"/>
      <c r="G115" s="21"/>
    </row>
    <row r="116" spans="1:7" s="11" customFormat="1" ht="14.25">
      <c r="A116" s="96"/>
      <c r="B116" s="30"/>
      <c r="C116" s="31"/>
      <c r="D116" s="32"/>
      <c r="E116" s="32"/>
      <c r="F116" s="32"/>
      <c r="G116" s="21"/>
    </row>
    <row r="117" spans="1:7" s="11" customFormat="1" ht="14.25">
      <c r="A117" s="96"/>
      <c r="B117" s="30"/>
      <c r="C117" s="31"/>
      <c r="D117" s="32"/>
      <c r="E117" s="32"/>
      <c r="F117" s="32"/>
      <c r="G117" s="21"/>
    </row>
    <row r="118" spans="1:7" s="30" customFormat="1" ht="14.25">
      <c r="A118" s="96"/>
      <c r="C118" s="31"/>
      <c r="D118" s="32"/>
      <c r="E118" s="32"/>
      <c r="F118" s="32"/>
      <c r="G118" s="21"/>
    </row>
    <row r="119" spans="1:7" s="30" customFormat="1" ht="14.25">
      <c r="A119" s="96"/>
      <c r="C119" s="31"/>
      <c r="D119" s="32"/>
      <c r="E119" s="32"/>
      <c r="F119" s="32"/>
      <c r="G119" s="21"/>
    </row>
    <row r="120" spans="1:7" s="30" customFormat="1" ht="14.25">
      <c r="A120" s="96"/>
      <c r="C120" s="31"/>
      <c r="D120" s="32"/>
      <c r="E120" s="32"/>
      <c r="F120" s="32"/>
      <c r="G120" s="21"/>
    </row>
    <row r="121" spans="1:7" s="30" customFormat="1" ht="14.25">
      <c r="A121" s="96"/>
      <c r="C121" s="31"/>
      <c r="D121" s="32"/>
      <c r="E121" s="32"/>
      <c r="F121" s="32"/>
      <c r="G121" s="21"/>
    </row>
    <row r="122" spans="1:7" s="11" customFormat="1" ht="14.25">
      <c r="A122" s="96"/>
      <c r="B122" s="30"/>
      <c r="C122" s="31"/>
      <c r="D122" s="32"/>
      <c r="E122" s="32"/>
      <c r="F122" s="32"/>
      <c r="G122" s="21"/>
    </row>
    <row r="123" spans="1:7" s="11" customFormat="1" ht="14.25">
      <c r="A123" s="96"/>
      <c r="B123" s="30"/>
      <c r="C123" s="31"/>
      <c r="D123" s="32"/>
      <c r="E123" s="32"/>
      <c r="F123" s="32"/>
      <c r="G123" s="21"/>
    </row>
    <row r="124" spans="1:7" s="11" customFormat="1" ht="14.25">
      <c r="A124" s="96"/>
      <c r="B124" s="30"/>
      <c r="C124" s="31"/>
      <c r="D124" s="32"/>
      <c r="E124" s="32"/>
      <c r="F124" s="32"/>
      <c r="G124" s="21"/>
    </row>
    <row r="125" spans="1:7" s="11" customFormat="1" ht="14.25">
      <c r="A125" s="96"/>
      <c r="B125" s="30"/>
      <c r="C125" s="31"/>
      <c r="D125" s="32"/>
      <c r="E125" s="32"/>
      <c r="F125" s="32"/>
      <c r="G125" s="21"/>
    </row>
    <row r="126" spans="1:7" s="11" customFormat="1" ht="14.25">
      <c r="A126" s="96"/>
      <c r="B126" s="30"/>
      <c r="C126" s="31"/>
      <c r="D126" s="32"/>
      <c r="E126" s="32"/>
      <c r="F126" s="32"/>
      <c r="G126" s="21"/>
    </row>
    <row r="127" spans="1:7" s="30" customFormat="1" ht="14.25">
      <c r="A127" s="96"/>
      <c r="C127" s="31"/>
      <c r="D127" s="32"/>
      <c r="E127" s="32"/>
      <c r="F127" s="32"/>
      <c r="G127" s="21"/>
    </row>
    <row r="128" spans="1:7" s="11" customFormat="1" ht="14.25">
      <c r="A128" s="96"/>
      <c r="B128" s="30"/>
      <c r="C128" s="31"/>
      <c r="D128" s="32"/>
      <c r="E128" s="32"/>
      <c r="F128" s="32"/>
      <c r="G128" s="21"/>
    </row>
    <row r="129" spans="1:7" s="11" customFormat="1" ht="14.25">
      <c r="A129" s="96"/>
      <c r="B129" s="30"/>
      <c r="C129" s="31"/>
      <c r="D129" s="32"/>
      <c r="E129" s="32"/>
      <c r="F129" s="32"/>
      <c r="G129" s="21"/>
    </row>
    <row r="130" spans="1:7" s="11" customFormat="1" ht="14.25">
      <c r="A130" s="96"/>
      <c r="B130" s="30"/>
      <c r="C130" s="31"/>
      <c r="D130" s="32"/>
      <c r="E130" s="32"/>
      <c r="F130" s="32"/>
      <c r="G130" s="21"/>
    </row>
    <row r="131" spans="1:8" s="30" customFormat="1" ht="14.25">
      <c r="A131" s="96"/>
      <c r="C131" s="31"/>
      <c r="D131" s="32"/>
      <c r="E131" s="32"/>
      <c r="F131" s="32"/>
      <c r="G131" s="21"/>
      <c r="H131" s="32"/>
    </row>
    <row r="132" spans="1:8" s="30" customFormat="1" ht="14.25">
      <c r="A132" s="96"/>
      <c r="C132" s="31"/>
      <c r="D132" s="32"/>
      <c r="E132" s="32"/>
      <c r="F132" s="32"/>
      <c r="G132" s="21"/>
      <c r="H132" s="32"/>
    </row>
    <row r="133" spans="1:8" s="30" customFormat="1" ht="14.25">
      <c r="A133" s="96"/>
      <c r="C133" s="31"/>
      <c r="D133" s="32"/>
      <c r="E133" s="32"/>
      <c r="F133" s="32"/>
      <c r="G133" s="21"/>
      <c r="H133" s="32"/>
    </row>
    <row r="134" spans="1:7" s="11" customFormat="1" ht="14.25">
      <c r="A134" s="96"/>
      <c r="B134" s="30"/>
      <c r="C134" s="31"/>
      <c r="D134" s="32"/>
      <c r="E134" s="32"/>
      <c r="F134" s="32"/>
      <c r="G134" s="21"/>
    </row>
    <row r="135" spans="1:7" s="11" customFormat="1" ht="14.25">
      <c r="A135" s="96"/>
      <c r="B135" s="30"/>
      <c r="C135" s="31"/>
      <c r="D135" s="32"/>
      <c r="E135" s="32"/>
      <c r="F135" s="32"/>
      <c r="G135" s="21"/>
    </row>
    <row r="136" spans="1:7" s="44" customFormat="1" ht="15">
      <c r="A136" s="96"/>
      <c r="B136" s="30"/>
      <c r="C136" s="31"/>
      <c r="D136" s="32"/>
      <c r="E136" s="32"/>
      <c r="F136" s="32"/>
      <c r="G136" s="21"/>
    </row>
    <row r="137" spans="1:7" s="44" customFormat="1" ht="15">
      <c r="A137" s="96"/>
      <c r="B137" s="30"/>
      <c r="C137" s="31"/>
      <c r="D137" s="32"/>
      <c r="E137" s="32"/>
      <c r="F137" s="32"/>
      <c r="G137" s="21"/>
    </row>
    <row r="138" spans="1:7" s="30" customFormat="1" ht="14.25">
      <c r="A138" s="96"/>
      <c r="C138" s="31"/>
      <c r="D138" s="32"/>
      <c r="E138" s="32"/>
      <c r="F138" s="32"/>
      <c r="G138" s="21"/>
    </row>
    <row r="139" spans="1:7" s="30" customFormat="1" ht="14.25">
      <c r="A139" s="96"/>
      <c r="C139" s="31"/>
      <c r="D139" s="32"/>
      <c r="E139" s="32"/>
      <c r="F139" s="32"/>
      <c r="G139" s="21"/>
    </row>
    <row r="140" spans="1:7" s="30" customFormat="1" ht="14.25">
      <c r="A140" s="96"/>
      <c r="C140" s="31"/>
      <c r="D140" s="32"/>
      <c r="E140" s="32"/>
      <c r="F140" s="32"/>
      <c r="G140" s="21"/>
    </row>
    <row r="141" spans="1:7" s="37" customFormat="1" ht="14.25">
      <c r="A141" s="96"/>
      <c r="B141" s="30"/>
      <c r="C141" s="31"/>
      <c r="D141" s="32"/>
      <c r="E141" s="32"/>
      <c r="F141" s="32"/>
      <c r="G141" s="21"/>
    </row>
    <row r="142" spans="1:7" s="30" customFormat="1" ht="14.25">
      <c r="A142" s="96"/>
      <c r="C142" s="31"/>
      <c r="D142" s="32"/>
      <c r="E142" s="32"/>
      <c r="F142" s="32"/>
      <c r="G142" s="21"/>
    </row>
    <row r="143" spans="1:7" s="37" customFormat="1" ht="14.25">
      <c r="A143" s="96"/>
      <c r="B143" s="30"/>
      <c r="C143" s="31"/>
      <c r="D143" s="32"/>
      <c r="E143" s="32"/>
      <c r="F143" s="32"/>
      <c r="G143" s="21"/>
    </row>
    <row r="144" spans="1:7" s="37" customFormat="1" ht="14.25">
      <c r="A144" s="96"/>
      <c r="B144" s="30"/>
      <c r="C144" s="31"/>
      <c r="D144" s="32"/>
      <c r="E144" s="32"/>
      <c r="F144" s="32"/>
      <c r="G144" s="21"/>
    </row>
    <row r="145" spans="1:7" s="11" customFormat="1" ht="14.25">
      <c r="A145" s="96"/>
      <c r="B145" s="30"/>
      <c r="C145" s="31"/>
      <c r="D145" s="32"/>
      <c r="E145" s="32"/>
      <c r="F145" s="32"/>
      <c r="G145" s="21"/>
    </row>
    <row r="146" spans="1:7" s="11" customFormat="1" ht="14.25">
      <c r="A146" s="96"/>
      <c r="B146" s="30"/>
      <c r="C146" s="31"/>
      <c r="D146" s="32"/>
      <c r="E146" s="32"/>
      <c r="F146" s="32"/>
      <c r="G146" s="21"/>
    </row>
    <row r="147" spans="1:7" s="11" customFormat="1" ht="14.25">
      <c r="A147" s="96"/>
      <c r="B147" s="30"/>
      <c r="C147" s="31"/>
      <c r="D147" s="32"/>
      <c r="E147" s="32"/>
      <c r="F147" s="32"/>
      <c r="G147" s="21"/>
    </row>
    <row r="148" spans="1:7" s="11" customFormat="1" ht="14.25">
      <c r="A148" s="96"/>
      <c r="B148" s="30"/>
      <c r="C148" s="31"/>
      <c r="D148" s="32"/>
      <c r="E148" s="32"/>
      <c r="F148" s="32"/>
      <c r="G148" s="21"/>
    </row>
    <row r="149" spans="1:7" s="11" customFormat="1" ht="14.25">
      <c r="A149" s="96"/>
      <c r="B149" s="30"/>
      <c r="C149" s="31"/>
      <c r="D149" s="32"/>
      <c r="E149" s="32"/>
      <c r="F149" s="32"/>
      <c r="G149" s="21"/>
    </row>
    <row r="150" spans="1:7" s="11" customFormat="1" ht="14.25">
      <c r="A150" s="96"/>
      <c r="B150" s="30"/>
      <c r="C150" s="31"/>
      <c r="D150" s="32"/>
      <c r="E150" s="32"/>
      <c r="F150" s="32"/>
      <c r="G150" s="21"/>
    </row>
    <row r="151" spans="1:7" s="11" customFormat="1" ht="14.25">
      <c r="A151" s="96"/>
      <c r="B151" s="30"/>
      <c r="C151" s="31"/>
      <c r="D151" s="32"/>
      <c r="E151" s="32"/>
      <c r="F151" s="32"/>
      <c r="G151" s="21"/>
    </row>
    <row r="152" spans="1:7" s="11" customFormat="1" ht="14.25">
      <c r="A152" s="96"/>
      <c r="B152" s="30"/>
      <c r="C152" s="31"/>
      <c r="D152" s="32"/>
      <c r="E152" s="32"/>
      <c r="F152" s="32"/>
      <c r="G152" s="21"/>
    </row>
    <row r="153" spans="1:7" s="11" customFormat="1" ht="14.25">
      <c r="A153" s="96"/>
      <c r="B153" s="30"/>
      <c r="C153" s="31"/>
      <c r="D153" s="32"/>
      <c r="E153" s="32"/>
      <c r="F153" s="32"/>
      <c r="G153" s="21"/>
    </row>
    <row r="154" spans="1:7" s="11" customFormat="1" ht="14.25">
      <c r="A154" s="96"/>
      <c r="B154" s="30"/>
      <c r="C154" s="31"/>
      <c r="D154" s="32"/>
      <c r="E154" s="32"/>
      <c r="F154" s="32"/>
      <c r="G154" s="21"/>
    </row>
    <row r="155" spans="1:9" s="11" customFormat="1" ht="15">
      <c r="A155" s="96"/>
      <c r="B155" s="30"/>
      <c r="C155" s="31"/>
      <c r="D155" s="32"/>
      <c r="E155" s="32"/>
      <c r="F155" s="32"/>
      <c r="G155" s="21"/>
      <c r="H155" s="44"/>
      <c r="I155" s="44"/>
    </row>
    <row r="156" spans="1:9" s="11" customFormat="1" ht="15">
      <c r="A156" s="96"/>
      <c r="B156" s="30"/>
      <c r="C156" s="31"/>
      <c r="D156" s="32"/>
      <c r="E156" s="32"/>
      <c r="F156" s="32"/>
      <c r="G156" s="21"/>
      <c r="H156" s="44"/>
      <c r="I156" s="44"/>
    </row>
    <row r="157" spans="1:7" s="11" customFormat="1" ht="14.25">
      <c r="A157" s="96"/>
      <c r="B157" s="30"/>
      <c r="C157" s="31"/>
      <c r="D157" s="32"/>
      <c r="E157" s="32"/>
      <c r="F157" s="32"/>
      <c r="G157" s="21"/>
    </row>
    <row r="158" spans="1:7" s="11" customFormat="1" ht="14.25">
      <c r="A158" s="96"/>
      <c r="B158" s="30"/>
      <c r="C158" s="31"/>
      <c r="D158" s="32"/>
      <c r="E158" s="32"/>
      <c r="F158" s="32"/>
      <c r="G158" s="21"/>
    </row>
    <row r="159" spans="1:7" s="11" customFormat="1" ht="14.25">
      <c r="A159" s="96"/>
      <c r="B159" s="30"/>
      <c r="C159" s="31"/>
      <c r="D159" s="32"/>
      <c r="E159" s="32"/>
      <c r="F159" s="32"/>
      <c r="G159" s="21"/>
    </row>
    <row r="160" spans="1:7" s="11" customFormat="1" ht="14.25">
      <c r="A160" s="96"/>
      <c r="B160" s="30"/>
      <c r="C160" s="31"/>
      <c r="D160" s="32"/>
      <c r="E160" s="32"/>
      <c r="F160" s="32"/>
      <c r="G160" s="21"/>
    </row>
    <row r="161" spans="1:7" s="30" customFormat="1" ht="14.25">
      <c r="A161" s="96"/>
      <c r="C161" s="31"/>
      <c r="D161" s="32"/>
      <c r="E161" s="32"/>
      <c r="F161" s="32"/>
      <c r="G161" s="21"/>
    </row>
    <row r="162" spans="1:7" s="30" customFormat="1" ht="14.25">
      <c r="A162" s="96"/>
      <c r="C162" s="31"/>
      <c r="D162" s="32"/>
      <c r="E162" s="32"/>
      <c r="F162" s="32"/>
      <c r="G162" s="21"/>
    </row>
    <row r="163" spans="1:7" s="30" customFormat="1" ht="14.25">
      <c r="A163" s="96"/>
      <c r="C163" s="31"/>
      <c r="D163" s="32"/>
      <c r="E163" s="32"/>
      <c r="F163" s="32"/>
      <c r="G163" s="21"/>
    </row>
    <row r="164" spans="1:7" s="30" customFormat="1" ht="14.25">
      <c r="A164" s="96"/>
      <c r="C164" s="31"/>
      <c r="D164" s="32"/>
      <c r="E164" s="32"/>
      <c r="F164" s="32"/>
      <c r="G164" s="21"/>
    </row>
    <row r="165" spans="1:7" s="11" customFormat="1" ht="14.25">
      <c r="A165" s="96"/>
      <c r="B165" s="30"/>
      <c r="C165" s="31"/>
      <c r="D165" s="32"/>
      <c r="E165" s="32"/>
      <c r="F165" s="32"/>
      <c r="G165" s="21"/>
    </row>
    <row r="166" spans="1:7" s="11" customFormat="1" ht="14.25">
      <c r="A166" s="96"/>
      <c r="B166" s="30"/>
      <c r="C166" s="31"/>
      <c r="D166" s="32"/>
      <c r="E166" s="32"/>
      <c r="F166" s="32"/>
      <c r="G166" s="21"/>
    </row>
    <row r="167" spans="1:7" s="11" customFormat="1" ht="14.25">
      <c r="A167" s="96"/>
      <c r="B167" s="30"/>
      <c r="C167" s="31"/>
      <c r="D167" s="32"/>
      <c r="E167" s="32"/>
      <c r="F167" s="32"/>
      <c r="G167" s="21"/>
    </row>
    <row r="168" spans="1:7" s="11" customFormat="1" ht="14.25">
      <c r="A168" s="96"/>
      <c r="B168" s="30"/>
      <c r="C168" s="31"/>
      <c r="D168" s="32"/>
      <c r="E168" s="32"/>
      <c r="F168" s="32"/>
      <c r="G168" s="21"/>
    </row>
    <row r="169" spans="1:7" s="11" customFormat="1" ht="14.25">
      <c r="A169" s="96"/>
      <c r="B169" s="30"/>
      <c r="C169" s="31"/>
      <c r="D169" s="32"/>
      <c r="E169" s="32"/>
      <c r="F169" s="32"/>
      <c r="G169" s="21"/>
    </row>
    <row r="170" spans="1:7" s="11" customFormat="1" ht="14.25">
      <c r="A170" s="96"/>
      <c r="B170" s="30"/>
      <c r="C170" s="31"/>
      <c r="D170" s="32"/>
      <c r="E170" s="32"/>
      <c r="F170" s="32"/>
      <c r="G170" s="21"/>
    </row>
    <row r="171" spans="1:7" s="11" customFormat="1" ht="14.25">
      <c r="A171" s="96"/>
      <c r="B171" s="30"/>
      <c r="C171" s="31"/>
      <c r="D171" s="32"/>
      <c r="E171" s="32"/>
      <c r="F171" s="32"/>
      <c r="G171" s="21"/>
    </row>
    <row r="172" spans="1:7" s="30" customFormat="1" ht="14.25">
      <c r="A172" s="96"/>
      <c r="C172" s="31"/>
      <c r="D172" s="32"/>
      <c r="E172" s="32"/>
      <c r="F172" s="32"/>
      <c r="G172" s="21"/>
    </row>
    <row r="173" spans="1:7" s="11" customFormat="1" ht="14.25">
      <c r="A173" s="96"/>
      <c r="B173" s="30"/>
      <c r="C173" s="31"/>
      <c r="D173" s="32"/>
      <c r="E173" s="32"/>
      <c r="F173" s="32"/>
      <c r="G173" s="21"/>
    </row>
    <row r="174" spans="1:7" s="11" customFormat="1" ht="14.25">
      <c r="A174" s="96"/>
      <c r="B174" s="30"/>
      <c r="C174" s="31"/>
      <c r="D174" s="32"/>
      <c r="E174" s="32"/>
      <c r="F174" s="32"/>
      <c r="G174" s="21"/>
    </row>
    <row r="175" spans="1:7" s="11" customFormat="1" ht="14.25">
      <c r="A175" s="96"/>
      <c r="B175" s="30"/>
      <c r="C175" s="31"/>
      <c r="D175" s="32"/>
      <c r="E175" s="32"/>
      <c r="F175" s="32"/>
      <c r="G175" s="21"/>
    </row>
    <row r="176" spans="1:8" s="30" customFormat="1" ht="14.25">
      <c r="A176" s="96"/>
      <c r="C176" s="31"/>
      <c r="D176" s="32"/>
      <c r="E176" s="32"/>
      <c r="F176" s="32"/>
      <c r="G176" s="21"/>
      <c r="H176" s="32"/>
    </row>
    <row r="177" spans="1:8" s="30" customFormat="1" ht="14.25">
      <c r="A177" s="96"/>
      <c r="C177" s="31"/>
      <c r="D177" s="32"/>
      <c r="E177" s="32"/>
      <c r="F177" s="32"/>
      <c r="G177" s="21"/>
      <c r="H177" s="32"/>
    </row>
    <row r="178" spans="1:8" s="30" customFormat="1" ht="14.25">
      <c r="A178" s="96"/>
      <c r="C178" s="31"/>
      <c r="D178" s="32"/>
      <c r="E178" s="32"/>
      <c r="F178" s="32"/>
      <c r="G178" s="21"/>
      <c r="H178" s="32"/>
    </row>
    <row r="179" spans="1:7" s="11" customFormat="1" ht="14.25">
      <c r="A179" s="96"/>
      <c r="B179" s="30"/>
      <c r="C179" s="31"/>
      <c r="D179" s="32"/>
      <c r="E179" s="32"/>
      <c r="F179" s="32"/>
      <c r="G179" s="21"/>
    </row>
    <row r="180" spans="1:7" s="11" customFormat="1" ht="14.25">
      <c r="A180" s="96"/>
      <c r="B180" s="30"/>
      <c r="C180" s="31"/>
      <c r="D180" s="32"/>
      <c r="E180" s="32"/>
      <c r="F180" s="32"/>
      <c r="G180" s="21"/>
    </row>
    <row r="181" spans="1:7" s="44" customFormat="1" ht="15">
      <c r="A181" s="96"/>
      <c r="B181" s="30"/>
      <c r="C181" s="31"/>
      <c r="D181" s="32"/>
      <c r="E181" s="32"/>
      <c r="F181" s="32"/>
      <c r="G181" s="21"/>
    </row>
    <row r="182" spans="1:7" s="44" customFormat="1" ht="15">
      <c r="A182" s="96"/>
      <c r="B182" s="30"/>
      <c r="C182" s="31"/>
      <c r="D182" s="32"/>
      <c r="E182" s="32"/>
      <c r="F182" s="32"/>
      <c r="G182" s="21"/>
    </row>
    <row r="183" spans="1:7" s="30" customFormat="1" ht="14.25">
      <c r="A183" s="96"/>
      <c r="C183" s="31"/>
      <c r="D183" s="32"/>
      <c r="E183" s="32"/>
      <c r="F183" s="32"/>
      <c r="G183" s="21"/>
    </row>
    <row r="184" spans="1:7" s="30" customFormat="1" ht="14.25">
      <c r="A184" s="96"/>
      <c r="C184" s="31"/>
      <c r="D184" s="32"/>
      <c r="E184" s="32"/>
      <c r="F184" s="32"/>
      <c r="G184" s="21"/>
    </row>
    <row r="185" spans="1:7" s="30" customFormat="1" ht="14.25">
      <c r="A185" s="96"/>
      <c r="C185" s="31"/>
      <c r="D185" s="32"/>
      <c r="E185" s="32"/>
      <c r="F185" s="32"/>
      <c r="G185" s="21"/>
    </row>
    <row r="186" spans="1:7" s="37" customFormat="1" ht="14.25">
      <c r="A186" s="96"/>
      <c r="B186" s="30"/>
      <c r="C186" s="31"/>
      <c r="D186" s="32"/>
      <c r="E186" s="32"/>
      <c r="F186" s="32"/>
      <c r="G186" s="21"/>
    </row>
    <row r="187" spans="1:7" s="30" customFormat="1" ht="14.25">
      <c r="A187" s="96"/>
      <c r="C187" s="31"/>
      <c r="D187" s="32"/>
      <c r="E187" s="32"/>
      <c r="F187" s="32"/>
      <c r="G187" s="21"/>
    </row>
    <row r="188" spans="1:7" s="37" customFormat="1" ht="14.25">
      <c r="A188" s="96"/>
      <c r="B188" s="30"/>
      <c r="C188" s="31"/>
      <c r="D188" s="32"/>
      <c r="E188" s="32"/>
      <c r="F188" s="32"/>
      <c r="G188" s="21"/>
    </row>
    <row r="189" spans="1:7" s="37" customFormat="1" ht="14.25">
      <c r="A189" s="96"/>
      <c r="B189" s="30"/>
      <c r="C189" s="31"/>
      <c r="D189" s="32"/>
      <c r="E189" s="32"/>
      <c r="F189" s="32"/>
      <c r="G189" s="21"/>
    </row>
    <row r="190" spans="1:7" s="11" customFormat="1" ht="14.25">
      <c r="A190" s="96"/>
      <c r="B190" s="30"/>
      <c r="C190" s="31"/>
      <c r="D190" s="32"/>
      <c r="E190" s="32"/>
      <c r="F190" s="32"/>
      <c r="G190" s="21"/>
    </row>
    <row r="191" spans="1:7" s="11" customFormat="1" ht="14.25">
      <c r="A191" s="96"/>
      <c r="B191" s="30"/>
      <c r="C191" s="31"/>
      <c r="D191" s="32"/>
      <c r="E191" s="32"/>
      <c r="F191" s="32"/>
      <c r="G191" s="21"/>
    </row>
    <row r="192" spans="1:7" s="11" customFormat="1" ht="14.25">
      <c r="A192" s="96"/>
      <c r="B192" s="30"/>
      <c r="C192" s="31"/>
      <c r="D192" s="32"/>
      <c r="E192" s="32"/>
      <c r="F192" s="32"/>
      <c r="G192" s="21"/>
    </row>
    <row r="193" spans="1:7" s="11" customFormat="1" ht="14.25">
      <c r="A193" s="96"/>
      <c r="B193" s="30"/>
      <c r="C193" s="31"/>
      <c r="D193" s="32"/>
      <c r="E193" s="32"/>
      <c r="F193" s="32"/>
      <c r="G193" s="21"/>
    </row>
    <row r="194" spans="1:7" s="11" customFormat="1" ht="14.25">
      <c r="A194" s="96"/>
      <c r="B194" s="30"/>
      <c r="C194" s="31"/>
      <c r="D194" s="32"/>
      <c r="E194" s="32"/>
      <c r="F194" s="32"/>
      <c r="G194" s="21"/>
    </row>
    <row r="195" spans="1:7" s="11" customFormat="1" ht="14.25">
      <c r="A195" s="96"/>
      <c r="B195" s="30"/>
      <c r="C195" s="31"/>
      <c r="D195" s="32"/>
      <c r="E195" s="32"/>
      <c r="F195" s="32"/>
      <c r="G195" s="21"/>
    </row>
    <row r="196" spans="1:7" s="11" customFormat="1" ht="14.25">
      <c r="A196" s="96"/>
      <c r="B196" s="30"/>
      <c r="C196" s="31"/>
      <c r="D196" s="32"/>
      <c r="E196" s="32"/>
      <c r="F196" s="32"/>
      <c r="G196" s="21"/>
    </row>
    <row r="197" spans="1:7" s="11" customFormat="1" ht="14.25">
      <c r="A197" s="96"/>
      <c r="B197" s="30"/>
      <c r="C197" s="31"/>
      <c r="D197" s="32"/>
      <c r="E197" s="32"/>
      <c r="F197" s="32"/>
      <c r="G197" s="21"/>
    </row>
    <row r="198" spans="1:7" s="11" customFormat="1" ht="14.25">
      <c r="A198" s="96"/>
      <c r="B198" s="30"/>
      <c r="C198" s="31"/>
      <c r="D198" s="32"/>
      <c r="E198" s="32"/>
      <c r="F198" s="32"/>
      <c r="G198" s="21"/>
    </row>
    <row r="199" spans="1:7" s="11" customFormat="1" ht="14.25">
      <c r="A199" s="96"/>
      <c r="B199" s="30"/>
      <c r="C199" s="31"/>
      <c r="D199" s="32"/>
      <c r="E199" s="32"/>
      <c r="F199" s="32"/>
      <c r="G199" s="21"/>
    </row>
    <row r="200" spans="1:7" s="11" customFormat="1" ht="14.25">
      <c r="A200" s="96"/>
      <c r="B200" s="30"/>
      <c r="C200" s="31"/>
      <c r="D200" s="32"/>
      <c r="E200" s="32"/>
      <c r="F200" s="32"/>
      <c r="G200" s="21"/>
    </row>
    <row r="201" spans="1:7" s="11" customFormat="1" ht="14.25">
      <c r="A201" s="96"/>
      <c r="B201" s="30"/>
      <c r="C201" s="31"/>
      <c r="D201" s="32"/>
      <c r="E201" s="32"/>
      <c r="F201" s="32"/>
      <c r="G201" s="21"/>
    </row>
    <row r="202" spans="1:7" s="11" customFormat="1" ht="14.25">
      <c r="A202" s="96"/>
      <c r="B202" s="30"/>
      <c r="C202" s="31"/>
      <c r="D202" s="32"/>
      <c r="E202" s="32"/>
      <c r="F202" s="32"/>
      <c r="G202" s="21"/>
    </row>
    <row r="203" spans="1:7" s="11" customFormat="1" ht="14.25">
      <c r="A203" s="96"/>
      <c r="B203" s="30"/>
      <c r="C203" s="31"/>
      <c r="D203" s="32"/>
      <c r="E203" s="32"/>
      <c r="F203" s="32"/>
      <c r="G203" s="21"/>
    </row>
    <row r="204" spans="1:7" s="11" customFormat="1" ht="14.25">
      <c r="A204" s="96"/>
      <c r="B204" s="30"/>
      <c r="C204" s="31"/>
      <c r="D204" s="32"/>
      <c r="E204" s="32"/>
      <c r="F204" s="32"/>
      <c r="G204" s="21"/>
    </row>
    <row r="205" spans="1:7" s="11" customFormat="1" ht="14.25">
      <c r="A205" s="96"/>
      <c r="B205" s="30"/>
      <c r="C205" s="31"/>
      <c r="D205" s="32"/>
      <c r="E205" s="32"/>
      <c r="F205" s="32"/>
      <c r="G205" s="21"/>
    </row>
    <row r="206" spans="1:7" s="11" customFormat="1" ht="14.25">
      <c r="A206" s="96"/>
      <c r="B206" s="30"/>
      <c r="C206" s="31"/>
      <c r="D206" s="32"/>
      <c r="E206" s="32"/>
      <c r="F206" s="32"/>
      <c r="G206" s="21"/>
    </row>
    <row r="207" spans="1:7" s="11" customFormat="1" ht="14.25">
      <c r="A207" s="96"/>
      <c r="B207" s="30"/>
      <c r="C207" s="31"/>
      <c r="D207" s="32"/>
      <c r="E207" s="32"/>
      <c r="F207" s="32"/>
      <c r="G207" s="21"/>
    </row>
    <row r="208" spans="1:7" s="11" customFormat="1" ht="14.25">
      <c r="A208" s="96"/>
      <c r="B208" s="30"/>
      <c r="C208" s="31"/>
      <c r="D208" s="32"/>
      <c r="E208" s="32"/>
      <c r="F208" s="32"/>
      <c r="G208" s="21"/>
    </row>
    <row r="209" spans="1:7" s="11" customFormat="1" ht="14.25">
      <c r="A209" s="96"/>
      <c r="B209" s="30"/>
      <c r="C209" s="31"/>
      <c r="D209" s="32"/>
      <c r="E209" s="32"/>
      <c r="F209" s="32"/>
      <c r="G209" s="21"/>
    </row>
    <row r="210" spans="1:7" s="11" customFormat="1" ht="14.25">
      <c r="A210" s="96"/>
      <c r="B210" s="30"/>
      <c r="C210" s="31"/>
      <c r="D210" s="32"/>
      <c r="E210" s="32"/>
      <c r="F210" s="32"/>
      <c r="G210" s="21"/>
    </row>
    <row r="211" spans="1:7" s="11" customFormat="1" ht="14.25">
      <c r="A211" s="96"/>
      <c r="B211" s="30"/>
      <c r="C211" s="31"/>
      <c r="D211" s="32"/>
      <c r="E211" s="32"/>
      <c r="F211" s="32"/>
      <c r="G211" s="21"/>
    </row>
    <row r="212" spans="1:7" s="30" customFormat="1" ht="14.25">
      <c r="A212" s="96"/>
      <c r="C212" s="31"/>
      <c r="D212" s="32"/>
      <c r="E212" s="32"/>
      <c r="F212" s="32"/>
      <c r="G212" s="21"/>
    </row>
    <row r="213" spans="1:7" s="38" customFormat="1" ht="14.25">
      <c r="A213" s="96"/>
      <c r="B213" s="30"/>
      <c r="C213" s="31"/>
      <c r="D213" s="32"/>
      <c r="E213" s="32"/>
      <c r="F213" s="32"/>
      <c r="G213" s="21"/>
    </row>
    <row r="214" spans="1:7" s="38" customFormat="1" ht="14.25">
      <c r="A214" s="96"/>
      <c r="B214" s="30"/>
      <c r="C214" s="31"/>
      <c r="D214" s="32"/>
      <c r="E214" s="32"/>
      <c r="F214" s="32"/>
      <c r="G214" s="21"/>
    </row>
    <row r="215" spans="1:7" s="42" customFormat="1" ht="14.25">
      <c r="A215" s="96"/>
      <c r="B215" s="30"/>
      <c r="C215" s="31"/>
      <c r="D215" s="32"/>
      <c r="E215" s="32"/>
      <c r="F215" s="32"/>
      <c r="G215" s="21"/>
    </row>
    <row r="216" spans="1:8" s="38" customFormat="1" ht="14.25">
      <c r="A216" s="96"/>
      <c r="B216" s="30"/>
      <c r="C216" s="31"/>
      <c r="D216" s="32"/>
      <c r="E216" s="32"/>
      <c r="F216" s="32"/>
      <c r="G216" s="21"/>
      <c r="H216" s="42"/>
    </row>
    <row r="217" spans="1:7" s="42" customFormat="1" ht="14.25">
      <c r="A217" s="96"/>
      <c r="B217" s="30"/>
      <c r="C217" s="31"/>
      <c r="D217" s="32"/>
      <c r="E217" s="32"/>
      <c r="F217" s="32"/>
      <c r="G217" s="21"/>
    </row>
    <row r="218" spans="1:8" s="11" customFormat="1" ht="14.25">
      <c r="A218" s="96"/>
      <c r="B218" s="30"/>
      <c r="C218" s="31"/>
      <c r="D218" s="32"/>
      <c r="E218" s="32"/>
      <c r="F218" s="32"/>
      <c r="G218" s="21"/>
      <c r="H218" s="47"/>
    </row>
    <row r="219" spans="1:8" s="11" customFormat="1" ht="14.25">
      <c r="A219" s="96"/>
      <c r="B219" s="30"/>
      <c r="C219" s="31"/>
      <c r="D219" s="32"/>
      <c r="E219" s="32"/>
      <c r="F219" s="32"/>
      <c r="G219" s="21"/>
      <c r="H219" s="47"/>
    </row>
    <row r="220" spans="1:8" s="11" customFormat="1" ht="14.25">
      <c r="A220" s="96"/>
      <c r="B220" s="30"/>
      <c r="C220" s="31"/>
      <c r="D220" s="32"/>
      <c r="E220" s="32"/>
      <c r="F220" s="32"/>
      <c r="G220" s="21"/>
      <c r="H220" s="47"/>
    </row>
    <row r="221" spans="1:8" s="11" customFormat="1" ht="14.25">
      <c r="A221" s="96"/>
      <c r="B221" s="30"/>
      <c r="C221" s="31"/>
      <c r="D221" s="32"/>
      <c r="E221" s="32"/>
      <c r="F221" s="32"/>
      <c r="G221" s="21"/>
      <c r="H221" s="47"/>
    </row>
    <row r="222" spans="1:7" s="11" customFormat="1" ht="14.25">
      <c r="A222" s="96"/>
      <c r="B222" s="30"/>
      <c r="C222" s="31"/>
      <c r="D222" s="32"/>
      <c r="E222" s="32"/>
      <c r="F222" s="32"/>
      <c r="G222" s="21"/>
    </row>
    <row r="223" spans="1:7" s="11" customFormat="1" ht="14.25">
      <c r="A223" s="96"/>
      <c r="B223" s="30"/>
      <c r="C223" s="31"/>
      <c r="D223" s="32"/>
      <c r="E223" s="32"/>
      <c r="F223" s="32"/>
      <c r="G223" s="21"/>
    </row>
    <row r="224" spans="1:7" s="11" customFormat="1" ht="14.25">
      <c r="A224" s="96"/>
      <c r="B224" s="30"/>
      <c r="C224" s="31"/>
      <c r="D224" s="32"/>
      <c r="E224" s="32"/>
      <c r="F224" s="32"/>
      <c r="G224" s="21"/>
    </row>
    <row r="225" spans="1:7" s="11" customFormat="1" ht="14.25">
      <c r="A225" s="96"/>
      <c r="B225" s="30"/>
      <c r="C225" s="31"/>
      <c r="D225" s="32"/>
      <c r="E225" s="32"/>
      <c r="F225" s="32"/>
      <c r="G225" s="21"/>
    </row>
    <row r="226" spans="1:7" s="11" customFormat="1" ht="14.25">
      <c r="A226" s="96"/>
      <c r="B226" s="30"/>
      <c r="C226" s="31"/>
      <c r="D226" s="32"/>
      <c r="E226" s="32"/>
      <c r="F226" s="32"/>
      <c r="G226" s="21"/>
    </row>
    <row r="227" spans="1:7" s="11" customFormat="1" ht="14.25">
      <c r="A227" s="96"/>
      <c r="B227" s="30"/>
      <c r="C227" s="31"/>
      <c r="D227" s="32"/>
      <c r="E227" s="32"/>
      <c r="F227" s="32"/>
      <c r="G227" s="21"/>
    </row>
    <row r="228" spans="1:7" s="11" customFormat="1" ht="14.25">
      <c r="A228" s="96"/>
      <c r="B228" s="30"/>
      <c r="C228" s="31"/>
      <c r="D228" s="32"/>
      <c r="E228" s="32"/>
      <c r="F228" s="32"/>
      <c r="G228" s="21"/>
    </row>
    <row r="229" spans="1:8" s="11" customFormat="1" ht="14.25">
      <c r="A229" s="96"/>
      <c r="B229" s="30"/>
      <c r="C229" s="31"/>
      <c r="D229" s="32"/>
      <c r="E229" s="32"/>
      <c r="F229" s="32"/>
      <c r="G229" s="21"/>
      <c r="H229" s="12"/>
    </row>
    <row r="230" spans="1:7" s="11" customFormat="1" ht="14.25">
      <c r="A230" s="96"/>
      <c r="B230" s="30"/>
      <c r="C230" s="31"/>
      <c r="D230" s="32"/>
      <c r="E230" s="32"/>
      <c r="F230" s="32"/>
      <c r="G230" s="21"/>
    </row>
    <row r="231" spans="1:7" s="11" customFormat="1" ht="14.25">
      <c r="A231" s="96"/>
      <c r="B231" s="30"/>
      <c r="C231" s="31"/>
      <c r="D231" s="32"/>
      <c r="E231" s="32"/>
      <c r="F231" s="32"/>
      <c r="G231" s="21"/>
    </row>
    <row r="232" spans="1:7" s="11" customFormat="1" ht="14.25">
      <c r="A232" s="96"/>
      <c r="B232" s="30"/>
      <c r="C232" s="31"/>
      <c r="D232" s="32"/>
      <c r="E232" s="32"/>
      <c r="F232" s="32"/>
      <c r="G232" s="21"/>
    </row>
    <row r="233" spans="1:7" s="11" customFormat="1" ht="14.25">
      <c r="A233" s="89"/>
      <c r="B233" s="49"/>
      <c r="C233" s="88"/>
      <c r="D233" s="97"/>
      <c r="E233" s="32"/>
      <c r="F233" s="32"/>
      <c r="G233" s="22"/>
    </row>
    <row r="234" spans="1:7" s="11" customFormat="1" ht="14.25">
      <c r="A234" s="89"/>
      <c r="B234" s="49"/>
      <c r="C234" s="88"/>
      <c r="D234" s="97"/>
      <c r="E234" s="32"/>
      <c r="F234" s="32"/>
      <c r="G234" s="22"/>
    </row>
    <row r="235" spans="1:7" s="11" customFormat="1" ht="14.25">
      <c r="A235" s="89"/>
      <c r="B235" s="49"/>
      <c r="C235" s="88"/>
      <c r="D235" s="97"/>
      <c r="E235" s="32"/>
      <c r="F235" s="32"/>
      <c r="G235" s="22"/>
    </row>
    <row r="236" spans="1:7" s="11" customFormat="1" ht="14.25">
      <c r="A236" s="89"/>
      <c r="B236" s="49"/>
      <c r="C236" s="88"/>
      <c r="D236" s="97"/>
      <c r="E236" s="32"/>
      <c r="F236" s="32"/>
      <c r="G236" s="22"/>
    </row>
    <row r="237" spans="1:7" s="30" customFormat="1" ht="14.25">
      <c r="A237" s="89"/>
      <c r="B237" s="49"/>
      <c r="C237" s="88"/>
      <c r="D237" s="97"/>
      <c r="E237" s="32"/>
      <c r="F237" s="32"/>
      <c r="G237" s="22"/>
    </row>
    <row r="238" spans="1:7" s="38" customFormat="1" ht="14.25">
      <c r="A238" s="89"/>
      <c r="B238" s="49"/>
      <c r="C238" s="88"/>
      <c r="D238" s="97"/>
      <c r="E238" s="32"/>
      <c r="F238" s="32"/>
      <c r="G238" s="22"/>
    </row>
    <row r="239" spans="1:7" s="38" customFormat="1" ht="14.25">
      <c r="A239" s="89"/>
      <c r="B239" s="49"/>
      <c r="C239" s="88"/>
      <c r="D239" s="97"/>
      <c r="E239" s="32"/>
      <c r="F239" s="32"/>
      <c r="G239" s="22"/>
    </row>
    <row r="240" spans="1:7" s="42" customFormat="1" ht="14.25">
      <c r="A240" s="89"/>
      <c r="B240" s="49"/>
      <c r="C240" s="88"/>
      <c r="D240" s="97"/>
      <c r="E240" s="32"/>
      <c r="F240" s="32"/>
      <c r="G240" s="22"/>
    </row>
    <row r="241" spans="1:7" s="38" customFormat="1" ht="14.25">
      <c r="A241" s="89"/>
      <c r="B241" s="49"/>
      <c r="C241" s="88"/>
      <c r="D241" s="97"/>
      <c r="E241" s="32"/>
      <c r="F241" s="32"/>
      <c r="G241" s="22"/>
    </row>
    <row r="242" spans="1:7" s="42" customFormat="1" ht="14.25">
      <c r="A242" s="89"/>
      <c r="B242" s="49"/>
      <c r="C242" s="88"/>
      <c r="D242" s="97"/>
      <c r="E242" s="32"/>
      <c r="F242" s="32"/>
      <c r="G242" s="22"/>
    </row>
    <row r="243" spans="1:9" s="11" customFormat="1" ht="14.25">
      <c r="A243" s="89"/>
      <c r="B243" s="49"/>
      <c r="C243" s="88"/>
      <c r="D243" s="97"/>
      <c r="E243" s="32"/>
      <c r="F243" s="32"/>
      <c r="G243" s="22"/>
      <c r="H243" s="47"/>
      <c r="I243" s="47"/>
    </row>
    <row r="244" spans="1:9" s="11" customFormat="1" ht="14.25">
      <c r="A244" s="89"/>
      <c r="B244" s="49"/>
      <c r="C244" s="88"/>
      <c r="D244" s="97"/>
      <c r="E244" s="32"/>
      <c r="F244" s="32"/>
      <c r="G244" s="22"/>
      <c r="H244" s="47"/>
      <c r="I244" s="47"/>
    </row>
    <row r="245" spans="8:9" ht="14.25">
      <c r="H245" s="48"/>
      <c r="I245" s="48"/>
    </row>
    <row r="246" spans="8:9" ht="14.25">
      <c r="H246" s="48"/>
      <c r="I246" s="48"/>
    </row>
    <row r="247" spans="8:9" ht="14.25">
      <c r="H247" s="48"/>
      <c r="I247" s="48"/>
    </row>
    <row r="248" spans="8:9" ht="14.25">
      <c r="H248" s="48"/>
      <c r="I248" s="48"/>
    </row>
    <row r="249" spans="8:9" ht="14.25">
      <c r="H249" s="48"/>
      <c r="I249" s="48"/>
    </row>
    <row r="250" spans="8:9" ht="14.25">
      <c r="H250" s="48"/>
      <c r="I250" s="48"/>
    </row>
  </sheetData>
  <sheetProtection/>
  <mergeCells count="21">
    <mergeCell ref="A4:A5"/>
    <mergeCell ref="B4:B5"/>
    <mergeCell ref="C50:E50"/>
    <mergeCell ref="C62:E62"/>
    <mergeCell ref="C69:E69"/>
    <mergeCell ref="B78:E78"/>
    <mergeCell ref="B80:E80"/>
    <mergeCell ref="A74:F74"/>
    <mergeCell ref="C18:E18"/>
    <mergeCell ref="C30:E30"/>
    <mergeCell ref="C37:E37"/>
    <mergeCell ref="A24:A26"/>
    <mergeCell ref="A56:A58"/>
    <mergeCell ref="B75:E75"/>
    <mergeCell ref="B76:E76"/>
    <mergeCell ref="B77:E77"/>
    <mergeCell ref="B79:E79"/>
    <mergeCell ref="B81:E81"/>
    <mergeCell ref="B82:E82"/>
    <mergeCell ref="B83:E83"/>
    <mergeCell ref="B84:E84"/>
  </mergeCells>
  <printOptions/>
  <pageMargins left="0.7480314960629921" right="0.5511811023622047" top="0.984251968503937" bottom="0.984251968503937" header="0.3937007874015748" footer="0.3937007874015748"/>
  <pageSetup firstPageNumber="1" useFirstPageNumber="1" horizontalDpi="300" verticalDpi="300" orientation="portrait" paperSize="9" r:id="rId1"/>
  <headerFooter alignWithMargins="0">
    <oddFooter>&amp;L&amp;"Arial,Navadno"&amp;9Razpisna dokumentacija - gradnje: POGLAVJE 4&amp;R&amp;"Arial,Navadno"&amp;9&amp;P od &amp;N</oddFooter>
  </headerFooter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Omikron d.o.o.</dc:creator>
  <cp:keywords/>
  <dc:description/>
  <cp:lastModifiedBy>Asna</cp:lastModifiedBy>
  <cp:lastPrinted>2017-01-18T17:08:58Z</cp:lastPrinted>
  <dcterms:created xsi:type="dcterms:W3CDTF">1997-08-27T12:02:05Z</dcterms:created>
  <dcterms:modified xsi:type="dcterms:W3CDTF">2017-01-18T17:09:05Z</dcterms:modified>
  <cp:category/>
  <cp:version/>
  <cp:contentType/>
  <cp:contentStatus/>
</cp:coreProperties>
</file>